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6AA9B4DA-11D0-4C54-B5A1-A4A4977CDE32}" xr6:coauthVersionLast="47" xr6:coauthVersionMax="47" xr10:uidLastSave="{00000000-0000-0000-0000-000000000000}"/>
  <bookViews>
    <workbookView xWindow="-120" yWindow="-120" windowWidth="29040" windowHeight="15840" activeTab="3" xr2:uid="{7FB1BFEE-37AB-4194-8A8D-526EA185FDC1}"/>
  </bookViews>
  <sheets>
    <sheet name="Пуассон" sheetId="1" r:id="rId1"/>
    <sheet name="Эксп" sheetId="2" r:id="rId2"/>
    <sheet name="Эрланг" sheetId="3" r:id="rId3"/>
    <sheet name="гиперзксп" sheetId="5" r:id="rId4"/>
    <sheet name="11111" sheetId="4" r:id="rId5"/>
  </sheets>
  <definedNames>
    <definedName name="_xlnm._FilterDatabase" localSheetId="0" hidden="1">Пуассон!$A$6:$B$56</definedName>
    <definedName name="_xlnm._FilterDatabase" localSheetId="1" hidden="1">Эксп!$A$4:$B$204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1" i="3" l="1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V215" i="3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V371" i="3" s="1"/>
  <c r="V372" i="3" s="1"/>
  <c r="V373" i="3" s="1"/>
  <c r="V374" i="3" s="1"/>
  <c r="V375" i="3" s="1"/>
  <c r="V376" i="3" s="1"/>
  <c r="V377" i="3" s="1"/>
  <c r="V378" i="3" s="1"/>
  <c r="V379" i="3" s="1"/>
  <c r="V380" i="3" s="1"/>
  <c r="V381" i="3" s="1"/>
  <c r="V382" i="3" s="1"/>
  <c r="V383" i="3" s="1"/>
  <c r="V384" i="3" s="1"/>
  <c r="V385" i="3" s="1"/>
  <c r="V386" i="3" s="1"/>
  <c r="V387" i="3" s="1"/>
  <c r="V388" i="3" s="1"/>
  <c r="V389" i="3" s="1"/>
  <c r="V390" i="3" s="1"/>
  <c r="V391" i="3" s="1"/>
  <c r="V392" i="3" s="1"/>
  <c r="V393" i="3" s="1"/>
  <c r="V394" i="3" s="1"/>
  <c r="V395" i="3" s="1"/>
  <c r="V396" i="3" s="1"/>
  <c r="V397" i="3" s="1"/>
  <c r="V398" i="3" s="1"/>
  <c r="V399" i="3" s="1"/>
  <c r="V400" i="3" s="1"/>
  <c r="V401" i="3" s="1"/>
  <c r="V402" i="3" s="1"/>
  <c r="V403" i="3" s="1"/>
  <c r="V404" i="3" s="1"/>
  <c r="V405" i="3" s="1"/>
  <c r="V406" i="3" s="1"/>
  <c r="V407" i="3" s="1"/>
  <c r="V408" i="3" s="1"/>
  <c r="V409" i="3" s="1"/>
  <c r="V410" i="3" s="1"/>
  <c r="V411" i="3" s="1"/>
  <c r="V412" i="3" s="1"/>
  <c r="V413" i="3" s="1"/>
  <c r="V414" i="3" s="1"/>
  <c r="V415" i="3" s="1"/>
  <c r="V416" i="3" s="1"/>
  <c r="V417" i="3" s="1"/>
  <c r="V418" i="3" s="1"/>
  <c r="V419" i="3" s="1"/>
  <c r="V420" i="3" s="1"/>
  <c r="V421" i="3" s="1"/>
  <c r="V422" i="3" s="1"/>
  <c r="V423" i="3" s="1"/>
  <c r="V424" i="3" s="1"/>
  <c r="V425" i="3" s="1"/>
  <c r="V426" i="3" s="1"/>
  <c r="V427" i="3" s="1"/>
  <c r="V428" i="3" s="1"/>
  <c r="V429" i="3" s="1"/>
  <c r="V430" i="3" s="1"/>
  <c r="V431" i="3" s="1"/>
  <c r="V432" i="3" s="1"/>
  <c r="V433" i="3" s="1"/>
  <c r="V434" i="3" s="1"/>
  <c r="V435" i="3" s="1"/>
  <c r="V436" i="3" s="1"/>
  <c r="V437" i="3" s="1"/>
  <c r="V438" i="3" s="1"/>
  <c r="V439" i="3" s="1"/>
  <c r="V440" i="3" s="1"/>
  <c r="V441" i="3" s="1"/>
  <c r="V442" i="3" s="1"/>
  <c r="V443" i="3" s="1"/>
  <c r="V444" i="3" s="1"/>
  <c r="V445" i="3" s="1"/>
  <c r="V446" i="3" s="1"/>
  <c r="V447" i="3" s="1"/>
  <c r="V448" i="3" s="1"/>
  <c r="V449" i="3" s="1"/>
  <c r="V450" i="3" s="1"/>
  <c r="V451" i="3" s="1"/>
  <c r="V452" i="3" s="1"/>
  <c r="V453" i="3" s="1"/>
  <c r="V454" i="3" s="1"/>
  <c r="V455" i="3" s="1"/>
  <c r="V456" i="3" s="1"/>
  <c r="V457" i="3" s="1"/>
  <c r="V458" i="3" s="1"/>
  <c r="V459" i="3" s="1"/>
  <c r="V460" i="3" s="1"/>
  <c r="V461" i="3" s="1"/>
  <c r="V462" i="3" s="1"/>
  <c r="V463" i="3" s="1"/>
  <c r="V464" i="3" s="1"/>
  <c r="V465" i="3" s="1"/>
  <c r="V466" i="3" s="1"/>
  <c r="V467" i="3" s="1"/>
  <c r="V468" i="3" s="1"/>
  <c r="V469" i="3" s="1"/>
  <c r="V470" i="3" s="1"/>
  <c r="V471" i="3" s="1"/>
  <c r="V472" i="3" s="1"/>
  <c r="V473" i="3" s="1"/>
  <c r="V474" i="3" s="1"/>
  <c r="V475" i="3" s="1"/>
  <c r="V476" i="3" s="1"/>
  <c r="V477" i="3" s="1"/>
  <c r="V478" i="3" s="1"/>
  <c r="V479" i="3" s="1"/>
  <c r="V480" i="3" s="1"/>
  <c r="V481" i="3" s="1"/>
  <c r="V482" i="3" s="1"/>
  <c r="V483" i="3" s="1"/>
  <c r="V484" i="3" s="1"/>
  <c r="V485" i="3" s="1"/>
  <c r="V486" i="3" s="1"/>
  <c r="V487" i="3" s="1"/>
  <c r="V488" i="3" s="1"/>
  <c r="V489" i="3" s="1"/>
  <c r="V490" i="3" s="1"/>
  <c r="V491" i="3" s="1"/>
  <c r="V492" i="3" s="1"/>
  <c r="V493" i="3" s="1"/>
  <c r="V494" i="3" s="1"/>
  <c r="V495" i="3" s="1"/>
  <c r="V496" i="3" s="1"/>
  <c r="V497" i="3" s="1"/>
  <c r="V498" i="3" s="1"/>
  <c r="V499" i="3" s="1"/>
  <c r="V500" i="3" s="1"/>
  <c r="V501" i="3" s="1"/>
  <c r="V502" i="3" s="1"/>
  <c r="V503" i="3" s="1"/>
  <c r="V504" i="3" s="1"/>
  <c r="V505" i="3" s="1"/>
  <c r="V506" i="3" s="1"/>
  <c r="V507" i="3" s="1"/>
  <c r="V508" i="3" s="1"/>
  <c r="V509" i="3" s="1"/>
  <c r="V510" i="3" s="1"/>
  <c r="V511" i="3" s="1"/>
  <c r="V512" i="3" s="1"/>
  <c r="V513" i="3" s="1"/>
  <c r="V514" i="3" s="1"/>
  <c r="V515" i="3" s="1"/>
  <c r="V516" i="3" s="1"/>
  <c r="V517" i="3" s="1"/>
  <c r="V518" i="3" s="1"/>
  <c r="V519" i="3" s="1"/>
  <c r="V520" i="3" s="1"/>
  <c r="V521" i="3" s="1"/>
  <c r="V522" i="3" s="1"/>
  <c r="V523" i="3" s="1"/>
  <c r="V524" i="3" s="1"/>
  <c r="V525" i="3" s="1"/>
  <c r="V526" i="3" s="1"/>
  <c r="V527" i="3" s="1"/>
  <c r="V528" i="3" s="1"/>
  <c r="V529" i="3" s="1"/>
  <c r="V530" i="3" s="1"/>
  <c r="V531" i="3" s="1"/>
  <c r="V532" i="3" s="1"/>
  <c r="V533" i="3" s="1"/>
  <c r="V534" i="3" s="1"/>
  <c r="V535" i="3" s="1"/>
  <c r="V536" i="3" s="1"/>
  <c r="V537" i="3" s="1"/>
  <c r="V538" i="3" s="1"/>
  <c r="V539" i="3" s="1"/>
  <c r="V540" i="3" s="1"/>
  <c r="V541" i="3" s="1"/>
  <c r="V542" i="3" s="1"/>
  <c r="V543" i="3" s="1"/>
  <c r="V544" i="3" s="1"/>
  <c r="V545" i="3" s="1"/>
  <c r="V546" i="3" s="1"/>
  <c r="V547" i="3" s="1"/>
  <c r="V548" i="3" s="1"/>
  <c r="V549" i="3" s="1"/>
  <c r="V550" i="3" s="1"/>
  <c r="V551" i="3" s="1"/>
  <c r="V552" i="3" s="1"/>
  <c r="V553" i="3" s="1"/>
  <c r="V554" i="3" s="1"/>
  <c r="V555" i="3" s="1"/>
  <c r="V556" i="3" s="1"/>
  <c r="V557" i="3" s="1"/>
  <c r="V558" i="3" s="1"/>
  <c r="V559" i="3" s="1"/>
  <c r="V560" i="3" s="1"/>
  <c r="V561" i="3" s="1"/>
  <c r="V562" i="3" s="1"/>
  <c r="V563" i="3" s="1"/>
  <c r="V564" i="3" s="1"/>
  <c r="V565" i="3" s="1"/>
  <c r="V566" i="3" s="1"/>
  <c r="V567" i="3" s="1"/>
  <c r="V568" i="3" s="1"/>
  <c r="V569" i="3" s="1"/>
  <c r="V570" i="3" s="1"/>
  <c r="V571" i="3" s="1"/>
  <c r="V572" i="3" s="1"/>
  <c r="V573" i="3" s="1"/>
  <c r="V574" i="3" s="1"/>
  <c r="V575" i="3" s="1"/>
  <c r="V576" i="3" s="1"/>
  <c r="V577" i="3" s="1"/>
  <c r="V578" i="3" s="1"/>
  <c r="V579" i="3" s="1"/>
  <c r="V580" i="3" s="1"/>
  <c r="V581" i="3" s="1"/>
  <c r="V582" i="3" s="1"/>
  <c r="V583" i="3" s="1"/>
  <c r="V584" i="3" s="1"/>
  <c r="V585" i="3" s="1"/>
  <c r="V586" i="3" s="1"/>
  <c r="V587" i="3" s="1"/>
  <c r="V588" i="3" s="1"/>
  <c r="V589" i="3" s="1"/>
  <c r="V590" i="3" s="1"/>
  <c r="V591" i="3" s="1"/>
  <c r="V592" i="3" s="1"/>
  <c r="V593" i="3" s="1"/>
  <c r="V594" i="3" s="1"/>
  <c r="V595" i="3" s="1"/>
  <c r="V596" i="3" s="1"/>
  <c r="V597" i="3" s="1"/>
  <c r="V598" i="3" s="1"/>
  <c r="V599" i="3" s="1"/>
  <c r="V600" i="3" s="1"/>
  <c r="V601" i="3" s="1"/>
  <c r="V602" i="3" s="1"/>
  <c r="V603" i="3" s="1"/>
  <c r="V604" i="3" s="1"/>
  <c r="V605" i="3" s="1"/>
  <c r="V606" i="3" s="1"/>
  <c r="V607" i="3" s="1"/>
  <c r="V608" i="3" s="1"/>
  <c r="V609" i="3" s="1"/>
  <c r="V610" i="3" s="1"/>
  <c r="V611" i="3" s="1"/>
  <c r="V612" i="3" s="1"/>
  <c r="V613" i="3" s="1"/>
  <c r="V614" i="3" s="1"/>
  <c r="V615" i="3" s="1"/>
  <c r="V616" i="3" s="1"/>
  <c r="V617" i="3" s="1"/>
  <c r="V618" i="3" s="1"/>
  <c r="V619" i="3" s="1"/>
  <c r="V620" i="3" s="1"/>
  <c r="V621" i="3" s="1"/>
  <c r="V622" i="3" s="1"/>
  <c r="V623" i="3" s="1"/>
  <c r="V624" i="3" s="1"/>
  <c r="V625" i="3" s="1"/>
  <c r="V626" i="3" s="1"/>
  <c r="V627" i="3" s="1"/>
  <c r="V628" i="3" s="1"/>
  <c r="V629" i="3" s="1"/>
  <c r="V630" i="3" s="1"/>
  <c r="V631" i="3" s="1"/>
  <c r="V632" i="3" s="1"/>
  <c r="V633" i="3" s="1"/>
  <c r="V634" i="3" s="1"/>
  <c r="V635" i="3" s="1"/>
  <c r="V636" i="3" s="1"/>
  <c r="V637" i="3" s="1"/>
  <c r="V638" i="3" s="1"/>
  <c r="V639" i="3" s="1"/>
  <c r="V640" i="3" s="1"/>
  <c r="V641" i="3" s="1"/>
  <c r="V642" i="3" s="1"/>
  <c r="V643" i="3" s="1"/>
  <c r="V644" i="3" s="1"/>
  <c r="V645" i="3" s="1"/>
  <c r="V646" i="3" s="1"/>
  <c r="V647" i="3" s="1"/>
  <c r="V648" i="3" s="1"/>
  <c r="V649" i="3" s="1"/>
  <c r="V650" i="3" s="1"/>
  <c r="V651" i="3" s="1"/>
  <c r="V652" i="3" s="1"/>
  <c r="V653" i="3" s="1"/>
  <c r="V654" i="3" s="1"/>
  <c r="V655" i="3" s="1"/>
  <c r="V656" i="3" s="1"/>
  <c r="V657" i="3" s="1"/>
  <c r="V658" i="3" s="1"/>
  <c r="V659" i="3" s="1"/>
  <c r="V660" i="3" s="1"/>
  <c r="V661" i="3" s="1"/>
  <c r="V662" i="3" s="1"/>
  <c r="V663" i="3" s="1"/>
  <c r="V664" i="3" s="1"/>
  <c r="V665" i="3" s="1"/>
  <c r="V666" i="3" s="1"/>
  <c r="V667" i="3" s="1"/>
  <c r="V668" i="3" s="1"/>
  <c r="V669" i="3" s="1"/>
  <c r="V670" i="3" s="1"/>
  <c r="V671" i="3" s="1"/>
  <c r="V672" i="3" s="1"/>
  <c r="V673" i="3" s="1"/>
  <c r="V674" i="3" s="1"/>
  <c r="V675" i="3" s="1"/>
  <c r="V676" i="3" s="1"/>
  <c r="V677" i="3" s="1"/>
  <c r="V678" i="3" s="1"/>
  <c r="V679" i="3" s="1"/>
  <c r="V680" i="3" s="1"/>
  <c r="V681" i="3" s="1"/>
  <c r="V682" i="3" s="1"/>
  <c r="V683" i="3" s="1"/>
  <c r="V684" i="3" s="1"/>
  <c r="V685" i="3" s="1"/>
  <c r="V686" i="3" s="1"/>
  <c r="V687" i="3" s="1"/>
  <c r="V688" i="3" s="1"/>
  <c r="V689" i="3" s="1"/>
  <c r="V690" i="3" s="1"/>
  <c r="V691" i="3" s="1"/>
  <c r="V692" i="3" s="1"/>
  <c r="V693" i="3" s="1"/>
  <c r="V694" i="3" s="1"/>
  <c r="V695" i="3" s="1"/>
  <c r="V696" i="3" s="1"/>
  <c r="V697" i="3" s="1"/>
  <c r="V698" i="3" s="1"/>
  <c r="V699" i="3" s="1"/>
  <c r="V700" i="3" s="1"/>
  <c r="V701" i="3" s="1"/>
  <c r="V702" i="3" s="1"/>
  <c r="V703" i="3" s="1"/>
  <c r="V704" i="3" s="1"/>
  <c r="V705" i="3" s="1"/>
  <c r="V706" i="3" s="1"/>
  <c r="V707" i="3" s="1"/>
  <c r="V708" i="3" s="1"/>
  <c r="V709" i="3" s="1"/>
  <c r="V710" i="3" s="1"/>
  <c r="V711" i="3" s="1"/>
  <c r="V712" i="3" s="1"/>
  <c r="V713" i="3" s="1"/>
  <c r="V714" i="3" s="1"/>
  <c r="V715" i="3" s="1"/>
  <c r="V716" i="3" s="1"/>
  <c r="V717" i="3" s="1"/>
  <c r="V718" i="3" s="1"/>
  <c r="V719" i="3" s="1"/>
  <c r="V720" i="3" s="1"/>
  <c r="V721" i="3" s="1"/>
  <c r="V722" i="3" s="1"/>
  <c r="V723" i="3" s="1"/>
  <c r="V724" i="3" s="1"/>
  <c r="V725" i="3" s="1"/>
  <c r="V726" i="3" s="1"/>
  <c r="V727" i="3" s="1"/>
  <c r="V728" i="3" s="1"/>
  <c r="V729" i="3" s="1"/>
  <c r="V730" i="3" s="1"/>
  <c r="V731" i="3" s="1"/>
  <c r="V732" i="3" s="1"/>
  <c r="V733" i="3" s="1"/>
  <c r="V734" i="3" s="1"/>
  <c r="V735" i="3" s="1"/>
  <c r="V736" i="3" s="1"/>
  <c r="V737" i="3" s="1"/>
  <c r="V738" i="3" s="1"/>
  <c r="V739" i="3" s="1"/>
  <c r="V740" i="3" s="1"/>
  <c r="V214" i="3"/>
  <c r="V213" i="3"/>
  <c r="V212" i="3"/>
  <c r="V211" i="3"/>
  <c r="Z224" i="3"/>
  <c r="Z223" i="3"/>
  <c r="Z222" i="3"/>
  <c r="Z221" i="3"/>
  <c r="Z219" i="3"/>
  <c r="Z218" i="3"/>
  <c r="Z217" i="3"/>
  <c r="Z216" i="3"/>
  <c r="Z214" i="3"/>
  <c r="Z213" i="3"/>
  <c r="Z212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211" i="3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5" i="2"/>
  <c r="Y8" i="2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7" i="2"/>
  <c r="Y6" i="2"/>
  <c r="AG6" i="2"/>
  <c r="AH6" i="2"/>
  <c r="AI6" i="2"/>
  <c r="AJ6" i="2"/>
  <c r="AK6" i="2"/>
  <c r="AP6" i="2"/>
  <c r="AR6" i="2" s="1"/>
  <c r="AE7" i="2"/>
  <c r="AG7" i="2"/>
  <c r="AH7" i="2"/>
  <c r="AJ7" i="2" s="1"/>
  <c r="AK7" i="2" s="1"/>
  <c r="AL7" i="2" s="1"/>
  <c r="AI7" i="2"/>
  <c r="AP7" i="2"/>
  <c r="AE8" i="2"/>
  <c r="AG8" i="2"/>
  <c r="AH8" i="2"/>
  <c r="AJ8" i="2" s="1"/>
  <c r="AK8" i="2" s="1"/>
  <c r="AL8" i="2" s="1"/>
  <c r="AI8" i="2"/>
  <c r="AP8" i="2"/>
  <c r="AE9" i="2"/>
  <c r="AG9" i="2"/>
  <c r="AH9" i="2" s="1"/>
  <c r="AI9" i="2"/>
  <c r="AJ9" i="2"/>
  <c r="AK9" i="2" s="1"/>
  <c r="AL9" i="2" s="1"/>
  <c r="AP9" i="2"/>
  <c r="AE10" i="2"/>
  <c r="AG10" i="2"/>
  <c r="AI10" i="2"/>
  <c r="AP10" i="2"/>
  <c r="AE11" i="2"/>
  <c r="AG11" i="2"/>
  <c r="AH11" i="2"/>
  <c r="AJ11" i="2" s="1"/>
  <c r="AK11" i="2" s="1"/>
  <c r="AL11" i="2" s="1"/>
  <c r="AI11" i="2"/>
  <c r="AP11" i="2"/>
  <c r="AE12" i="2"/>
  <c r="AG12" i="2"/>
  <c r="AH12" i="2"/>
  <c r="AJ12" i="2" s="1"/>
  <c r="AK12" i="2" s="1"/>
  <c r="AL12" i="2" s="1"/>
  <c r="AI12" i="2"/>
  <c r="AP12" i="2"/>
  <c r="AE13" i="2"/>
  <c r="AG13" i="2"/>
  <c r="AH13" i="2" s="1"/>
  <c r="AP13" i="2"/>
  <c r="AE14" i="2"/>
  <c r="AG14" i="2"/>
  <c r="AH14" i="2"/>
  <c r="AP14" i="2"/>
  <c r="AE15" i="2"/>
  <c r="AG15" i="2"/>
  <c r="AH15" i="2"/>
  <c r="AP15" i="2"/>
  <c r="AG16" i="2"/>
  <c r="AH16" i="2"/>
  <c r="AP16" i="2"/>
  <c r="AF17" i="2"/>
  <c r="AI17" i="2"/>
  <c r="AP17" i="2"/>
  <c r="AP18" i="2"/>
  <c r="AP19" i="2"/>
  <c r="AP20" i="2"/>
  <c r="AP21" i="2"/>
  <c r="AE22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E7" i="2"/>
  <c r="E6" i="2"/>
  <c r="E5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W12" i="1"/>
  <c r="W11" i="1"/>
  <c r="W10" i="1"/>
  <c r="W9" i="1"/>
  <c r="W8" i="1"/>
  <c r="W7" i="1"/>
  <c r="W6" i="1"/>
  <c r="W5" i="1"/>
  <c r="W4" i="1"/>
  <c r="W3" i="1"/>
  <c r="W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P2" i="1"/>
  <c r="Q2" i="1"/>
  <c r="R2" i="1"/>
  <c r="S2" i="1"/>
  <c r="T2" i="1"/>
  <c r="T4" i="1"/>
  <c r="H20" i="1"/>
  <c r="AR7" i="2" l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AR163" i="2" s="1"/>
  <c r="AR164" i="2" s="1"/>
  <c r="AR165" i="2" s="1"/>
  <c r="AR166" i="2" s="1"/>
  <c r="AR167" i="2" s="1"/>
  <c r="AR168" i="2" s="1"/>
  <c r="AR169" i="2" s="1"/>
  <c r="AR170" i="2" s="1"/>
  <c r="AR171" i="2" s="1"/>
  <c r="AR172" i="2" s="1"/>
  <c r="AR173" i="2" s="1"/>
  <c r="AR174" i="2" s="1"/>
  <c r="AR175" i="2" s="1"/>
  <c r="AR176" i="2" s="1"/>
  <c r="AR177" i="2" s="1"/>
  <c r="AR178" i="2" s="1"/>
  <c r="AR179" i="2" s="1"/>
  <c r="AR180" i="2" s="1"/>
  <c r="AR181" i="2" s="1"/>
  <c r="AR182" i="2" s="1"/>
  <c r="AR183" i="2" s="1"/>
  <c r="AR184" i="2" s="1"/>
  <c r="AR185" i="2" s="1"/>
  <c r="AR186" i="2" s="1"/>
  <c r="AR187" i="2" s="1"/>
  <c r="AR188" i="2" s="1"/>
  <c r="AR189" i="2" s="1"/>
  <c r="AR190" i="2" s="1"/>
  <c r="AR191" i="2" s="1"/>
  <c r="AR192" i="2" s="1"/>
  <c r="AR193" i="2" s="1"/>
  <c r="AR194" i="2" s="1"/>
  <c r="AR195" i="2" s="1"/>
  <c r="AR196" i="2" s="1"/>
  <c r="AR197" i="2" s="1"/>
  <c r="AR198" i="2" s="1"/>
  <c r="AR199" i="2" s="1"/>
  <c r="AR200" i="2" s="1"/>
  <c r="AR201" i="2" s="1"/>
  <c r="AR202" i="2" s="1"/>
  <c r="AR203" i="2" s="1"/>
  <c r="AR204" i="2" s="1"/>
  <c r="AR205" i="2" s="1"/>
  <c r="AR206" i="2" s="1"/>
  <c r="AR207" i="2" s="1"/>
  <c r="AR208" i="2" s="1"/>
  <c r="AR209" i="2" s="1"/>
  <c r="AR210" i="2" s="1"/>
  <c r="AR211" i="2" s="1"/>
  <c r="AR212" i="2" s="1"/>
  <c r="AR213" i="2" s="1"/>
  <c r="AR214" i="2" s="1"/>
  <c r="AR215" i="2" s="1"/>
  <c r="AR216" i="2" s="1"/>
  <c r="AR217" i="2" s="1"/>
  <c r="AR218" i="2" s="1"/>
  <c r="AR219" i="2" s="1"/>
  <c r="AR220" i="2" s="1"/>
  <c r="AR221" i="2" s="1"/>
  <c r="AR222" i="2" s="1"/>
  <c r="AR223" i="2" s="1"/>
  <c r="AR224" i="2" s="1"/>
  <c r="AR225" i="2" s="1"/>
  <c r="AR226" i="2" s="1"/>
  <c r="AR227" i="2" s="1"/>
  <c r="AR228" i="2" s="1"/>
  <c r="AR229" i="2" s="1"/>
  <c r="AR230" i="2" s="1"/>
  <c r="AR231" i="2" s="1"/>
  <c r="AR232" i="2" s="1"/>
  <c r="AR233" i="2" s="1"/>
  <c r="AR234" i="2" s="1"/>
  <c r="AR235" i="2" s="1"/>
  <c r="AR236" i="2" s="1"/>
  <c r="AR237" i="2" s="1"/>
  <c r="AR238" i="2" s="1"/>
  <c r="AR239" i="2" s="1"/>
  <c r="AR240" i="2" s="1"/>
  <c r="AR241" i="2" s="1"/>
  <c r="AR242" i="2" s="1"/>
  <c r="AR243" i="2" s="1"/>
  <c r="AR244" i="2" s="1"/>
  <c r="AR245" i="2" s="1"/>
  <c r="AR246" i="2" s="1"/>
  <c r="AR247" i="2" s="1"/>
  <c r="AR248" i="2" s="1"/>
  <c r="AR249" i="2" s="1"/>
  <c r="AR250" i="2" s="1"/>
  <c r="AR251" i="2" s="1"/>
  <c r="AR252" i="2" s="1"/>
  <c r="AR253" i="2" s="1"/>
  <c r="AR254" i="2" s="1"/>
  <c r="AR255" i="2" s="1"/>
  <c r="AR256" i="2" s="1"/>
  <c r="AR257" i="2" s="1"/>
  <c r="AR258" i="2" s="1"/>
  <c r="AR259" i="2" s="1"/>
  <c r="AR260" i="2" s="1"/>
  <c r="AR261" i="2" s="1"/>
  <c r="AR262" i="2" s="1"/>
  <c r="AR263" i="2" s="1"/>
  <c r="AR264" i="2" s="1"/>
  <c r="AR265" i="2" s="1"/>
  <c r="AR266" i="2" s="1"/>
  <c r="AR267" i="2" s="1"/>
  <c r="AR268" i="2" s="1"/>
  <c r="AR269" i="2" s="1"/>
  <c r="AR270" i="2" s="1"/>
  <c r="AR271" i="2" s="1"/>
  <c r="AR272" i="2" s="1"/>
  <c r="AR273" i="2" s="1"/>
  <c r="AR274" i="2" s="1"/>
  <c r="AR275" i="2" s="1"/>
  <c r="AR276" i="2" s="1"/>
  <c r="AR277" i="2" s="1"/>
  <c r="AR278" i="2" s="1"/>
  <c r="AR279" i="2" s="1"/>
  <c r="AR280" i="2" s="1"/>
  <c r="AR281" i="2" s="1"/>
  <c r="AR282" i="2" s="1"/>
  <c r="AR283" i="2" s="1"/>
  <c r="AR284" i="2" s="1"/>
  <c r="AR285" i="2" s="1"/>
  <c r="AR286" i="2" s="1"/>
  <c r="AR287" i="2" s="1"/>
  <c r="AR288" i="2" s="1"/>
  <c r="AR289" i="2" s="1"/>
  <c r="AR290" i="2" s="1"/>
  <c r="AR291" i="2" s="1"/>
  <c r="AR292" i="2" s="1"/>
  <c r="AR293" i="2" s="1"/>
  <c r="AR294" i="2" s="1"/>
  <c r="AR295" i="2" s="1"/>
  <c r="AR296" i="2" s="1"/>
  <c r="AR297" i="2" s="1"/>
  <c r="AR298" i="2" s="1"/>
  <c r="AR299" i="2" s="1"/>
  <c r="AR300" i="2" s="1"/>
  <c r="AR301" i="2" s="1"/>
  <c r="AR302" i="2" s="1"/>
  <c r="AR303" i="2" s="1"/>
  <c r="AR304" i="2" s="1"/>
  <c r="AR305" i="2" s="1"/>
  <c r="AR306" i="2" s="1"/>
  <c r="AR307" i="2" s="1"/>
  <c r="AR308" i="2" s="1"/>
  <c r="AR309" i="2" s="1"/>
  <c r="AR310" i="2" s="1"/>
  <c r="AR311" i="2" s="1"/>
  <c r="AR312" i="2" s="1"/>
  <c r="AR313" i="2" s="1"/>
  <c r="AR314" i="2" s="1"/>
  <c r="AR315" i="2" s="1"/>
  <c r="AR316" i="2" s="1"/>
  <c r="AR317" i="2" s="1"/>
  <c r="AR318" i="2" s="1"/>
  <c r="AR319" i="2" s="1"/>
  <c r="AR320" i="2" s="1"/>
  <c r="AR321" i="2" s="1"/>
  <c r="AR322" i="2" s="1"/>
  <c r="AR323" i="2" s="1"/>
  <c r="AR324" i="2" s="1"/>
  <c r="AR325" i="2" s="1"/>
  <c r="AR326" i="2" s="1"/>
  <c r="AR327" i="2" s="1"/>
  <c r="AR328" i="2" s="1"/>
  <c r="AR329" i="2" s="1"/>
  <c r="AR330" i="2" s="1"/>
  <c r="AR331" i="2" s="1"/>
  <c r="AR332" i="2" s="1"/>
  <c r="AR333" i="2" s="1"/>
  <c r="AR334" i="2" s="1"/>
  <c r="AR335" i="2" s="1"/>
  <c r="AR336" i="2" s="1"/>
  <c r="AL6" i="2"/>
  <c r="AH17" i="2"/>
  <c r="AJ13" i="2"/>
  <c r="AK13" i="2" s="1"/>
  <c r="AL13" i="2" s="1"/>
  <c r="AH10" i="2"/>
  <c r="AJ10" i="2" s="1"/>
  <c r="AK10" i="2" s="1"/>
  <c r="AL10" i="2" s="1"/>
  <c r="AG17" i="2"/>
  <c r="AJ17" i="2" l="1"/>
  <c r="AK17" i="2"/>
  <c r="AL17" i="2"/>
  <c r="H18" i="1" l="1"/>
  <c r="I18" i="1"/>
  <c r="H19" i="1"/>
  <c r="I19" i="1"/>
  <c r="H17" i="1"/>
  <c r="I17" i="1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7" i="1"/>
  <c r="J3" i="1"/>
  <c r="I2" i="1"/>
  <c r="H2" i="1"/>
  <c r="J2" i="1" l="1"/>
  <c r="K2" i="1"/>
  <c r="L2" i="1"/>
  <c r="M2" i="1"/>
  <c r="N2" i="1"/>
  <c r="O2" i="1"/>
  <c r="F517" i="5" l="1"/>
  <c r="F523" i="5"/>
  <c r="F540" i="5"/>
  <c r="F541" i="5"/>
  <c r="F564" i="5"/>
  <c r="F571" i="5"/>
  <c r="F588" i="5"/>
  <c r="F589" i="5"/>
  <c r="F611" i="5"/>
  <c r="F612" i="5"/>
  <c r="F629" i="5"/>
  <c r="F635" i="5"/>
  <c r="F652" i="5"/>
  <c r="F653" i="5"/>
  <c r="F676" i="5"/>
  <c r="F677" i="5"/>
  <c r="F701" i="5"/>
  <c r="F707" i="5"/>
  <c r="F724" i="5"/>
  <c r="F725" i="5"/>
  <c r="F747" i="5"/>
  <c r="F748" i="5"/>
  <c r="F771" i="5"/>
  <c r="F772" i="5"/>
  <c r="F789" i="5"/>
  <c r="F795" i="5"/>
  <c r="F796" i="5"/>
  <c r="F813" i="5"/>
  <c r="F819" i="5"/>
  <c r="F820" i="5"/>
  <c r="F836" i="5"/>
  <c r="F837" i="5"/>
  <c r="F843" i="5"/>
  <c r="F860" i="5"/>
  <c r="F867" i="5"/>
  <c r="F868" i="5"/>
  <c r="F884" i="5"/>
  <c r="F885" i="5"/>
  <c r="F891" i="5"/>
  <c r="F908" i="5"/>
  <c r="F909" i="5"/>
  <c r="F915" i="5"/>
  <c r="F931" i="5"/>
  <c r="F932" i="5"/>
  <c r="F933" i="5"/>
  <c r="F949" i="5"/>
  <c r="F955" i="5"/>
  <c r="F956" i="5"/>
  <c r="F972" i="5"/>
  <c r="F973" i="5"/>
  <c r="F980" i="5"/>
  <c r="F997" i="5"/>
  <c r="F1003" i="5"/>
  <c r="F1004" i="5"/>
  <c r="D505" i="5"/>
  <c r="F505" i="5" s="1"/>
  <c r="D506" i="5"/>
  <c r="F506" i="5" s="1"/>
  <c r="D507" i="5"/>
  <c r="F507" i="5" s="1"/>
  <c r="D508" i="5"/>
  <c r="F508" i="5" s="1"/>
  <c r="D509" i="5"/>
  <c r="F509" i="5" s="1"/>
  <c r="D510" i="5"/>
  <c r="F510" i="5" s="1"/>
  <c r="D511" i="5"/>
  <c r="F511" i="5" s="1"/>
  <c r="D512" i="5"/>
  <c r="F512" i="5" s="1"/>
  <c r="D513" i="5"/>
  <c r="F513" i="5" s="1"/>
  <c r="D514" i="5"/>
  <c r="F514" i="5" s="1"/>
  <c r="D515" i="5"/>
  <c r="F515" i="5" s="1"/>
  <c r="D516" i="5"/>
  <c r="F516" i="5" s="1"/>
  <c r="D517" i="5"/>
  <c r="D518" i="5"/>
  <c r="F518" i="5" s="1"/>
  <c r="D519" i="5"/>
  <c r="F519" i="5" s="1"/>
  <c r="D520" i="5"/>
  <c r="F520" i="5" s="1"/>
  <c r="D521" i="5"/>
  <c r="F521" i="5" s="1"/>
  <c r="D522" i="5"/>
  <c r="F522" i="5" s="1"/>
  <c r="D523" i="5"/>
  <c r="D524" i="5"/>
  <c r="F524" i="5" s="1"/>
  <c r="D525" i="5"/>
  <c r="F525" i="5" s="1"/>
  <c r="D526" i="5"/>
  <c r="F526" i="5" s="1"/>
  <c r="D527" i="5"/>
  <c r="F527" i="5" s="1"/>
  <c r="D528" i="5"/>
  <c r="F528" i="5" s="1"/>
  <c r="D529" i="5"/>
  <c r="F529" i="5" s="1"/>
  <c r="D530" i="5"/>
  <c r="D531" i="5"/>
  <c r="F531" i="5" s="1"/>
  <c r="D532" i="5"/>
  <c r="F532" i="5" s="1"/>
  <c r="D533" i="5"/>
  <c r="F533" i="5" s="1"/>
  <c r="D534" i="5"/>
  <c r="F534" i="5" s="1"/>
  <c r="D535" i="5"/>
  <c r="F535" i="5" s="1"/>
  <c r="D536" i="5"/>
  <c r="F536" i="5" s="1"/>
  <c r="D537" i="5"/>
  <c r="F537" i="5" s="1"/>
  <c r="D538" i="5"/>
  <c r="F538" i="5" s="1"/>
  <c r="D539" i="5"/>
  <c r="F539" i="5" s="1"/>
  <c r="D540" i="5"/>
  <c r="D541" i="5"/>
  <c r="D542" i="5"/>
  <c r="F542" i="5" s="1"/>
  <c r="D543" i="5"/>
  <c r="F543" i="5" s="1"/>
  <c r="D544" i="5"/>
  <c r="F544" i="5" s="1"/>
  <c r="D545" i="5"/>
  <c r="F545" i="5" s="1"/>
  <c r="D546" i="5"/>
  <c r="F546" i="5" s="1"/>
  <c r="D547" i="5"/>
  <c r="F547" i="5" s="1"/>
  <c r="D548" i="5"/>
  <c r="F548" i="5" s="1"/>
  <c r="D549" i="5"/>
  <c r="F549" i="5" s="1"/>
  <c r="D550" i="5"/>
  <c r="F550" i="5" s="1"/>
  <c r="D551" i="5"/>
  <c r="F551" i="5" s="1"/>
  <c r="D552" i="5"/>
  <c r="F552" i="5" s="1"/>
  <c r="D553" i="5"/>
  <c r="F553" i="5" s="1"/>
  <c r="D554" i="5"/>
  <c r="F554" i="5" s="1"/>
  <c r="D555" i="5"/>
  <c r="F555" i="5" s="1"/>
  <c r="D556" i="5"/>
  <c r="F556" i="5" s="1"/>
  <c r="D557" i="5"/>
  <c r="F557" i="5" s="1"/>
  <c r="D558" i="5"/>
  <c r="F558" i="5" s="1"/>
  <c r="D559" i="5"/>
  <c r="F559" i="5" s="1"/>
  <c r="D560" i="5"/>
  <c r="F560" i="5" s="1"/>
  <c r="D561" i="5"/>
  <c r="F561" i="5" s="1"/>
  <c r="D562" i="5"/>
  <c r="F562" i="5" s="1"/>
  <c r="D563" i="5"/>
  <c r="D564" i="5"/>
  <c r="D565" i="5"/>
  <c r="D566" i="5"/>
  <c r="F566" i="5" s="1"/>
  <c r="D567" i="5"/>
  <c r="F567" i="5" s="1"/>
  <c r="D568" i="5"/>
  <c r="F568" i="5" s="1"/>
  <c r="D569" i="5"/>
  <c r="F569" i="5" s="1"/>
  <c r="D570" i="5"/>
  <c r="F570" i="5" s="1"/>
  <c r="D571" i="5"/>
  <c r="D572" i="5"/>
  <c r="F572" i="5" s="1"/>
  <c r="D573" i="5"/>
  <c r="F573" i="5" s="1"/>
  <c r="D574" i="5"/>
  <c r="F574" i="5" s="1"/>
  <c r="D575" i="5"/>
  <c r="F575" i="5" s="1"/>
  <c r="D576" i="5"/>
  <c r="D577" i="5"/>
  <c r="F577" i="5" s="1"/>
  <c r="D578" i="5"/>
  <c r="F578" i="5" s="1"/>
  <c r="D579" i="5"/>
  <c r="F579" i="5" s="1"/>
  <c r="D580" i="5"/>
  <c r="F580" i="5" s="1"/>
  <c r="D581" i="5"/>
  <c r="F581" i="5" s="1"/>
  <c r="D582" i="5"/>
  <c r="F582" i="5" s="1"/>
  <c r="D583" i="5"/>
  <c r="F583" i="5" s="1"/>
  <c r="D584" i="5"/>
  <c r="F584" i="5" s="1"/>
  <c r="D585" i="5"/>
  <c r="F585" i="5" s="1"/>
  <c r="D586" i="5"/>
  <c r="F586" i="5" s="1"/>
  <c r="D587" i="5"/>
  <c r="F587" i="5" s="1"/>
  <c r="D588" i="5"/>
  <c r="D589" i="5"/>
  <c r="D590" i="5"/>
  <c r="F590" i="5" s="1"/>
  <c r="D591" i="5"/>
  <c r="F591" i="5" s="1"/>
  <c r="D592" i="5"/>
  <c r="F592" i="5" s="1"/>
  <c r="D593" i="5"/>
  <c r="D594" i="5"/>
  <c r="F594" i="5" s="1"/>
  <c r="D595" i="5"/>
  <c r="F595" i="5" s="1"/>
  <c r="D596" i="5"/>
  <c r="F596" i="5" s="1"/>
  <c r="D597" i="5"/>
  <c r="F597" i="5" s="1"/>
  <c r="D598" i="5"/>
  <c r="F598" i="5" s="1"/>
  <c r="D599" i="5"/>
  <c r="F599" i="5" s="1"/>
  <c r="D600" i="5"/>
  <c r="F600" i="5" s="1"/>
  <c r="D601" i="5"/>
  <c r="F601" i="5" s="1"/>
  <c r="D602" i="5"/>
  <c r="F602" i="5" s="1"/>
  <c r="D603" i="5"/>
  <c r="F603" i="5" s="1"/>
  <c r="D604" i="5"/>
  <c r="F604" i="5" s="1"/>
  <c r="D605" i="5"/>
  <c r="F605" i="5" s="1"/>
  <c r="D606" i="5"/>
  <c r="F606" i="5" s="1"/>
  <c r="D607" i="5"/>
  <c r="F607" i="5" s="1"/>
  <c r="D608" i="5"/>
  <c r="F608" i="5" s="1"/>
  <c r="D609" i="5"/>
  <c r="F609" i="5" s="1"/>
  <c r="D610" i="5"/>
  <c r="F610" i="5" s="1"/>
  <c r="D611" i="5"/>
  <c r="D612" i="5"/>
  <c r="D613" i="5"/>
  <c r="F613" i="5" s="1"/>
  <c r="D614" i="5"/>
  <c r="F614" i="5" s="1"/>
  <c r="D615" i="5"/>
  <c r="F615" i="5" s="1"/>
  <c r="D616" i="5"/>
  <c r="F616" i="5" s="1"/>
  <c r="D617" i="5"/>
  <c r="F617" i="5" s="1"/>
  <c r="D618" i="5"/>
  <c r="F618" i="5" s="1"/>
  <c r="D619" i="5"/>
  <c r="F619" i="5" s="1"/>
  <c r="D620" i="5"/>
  <c r="F620" i="5" s="1"/>
  <c r="D621" i="5"/>
  <c r="F621" i="5" s="1"/>
  <c r="D622" i="5"/>
  <c r="F622" i="5" s="1"/>
  <c r="D623" i="5"/>
  <c r="F623" i="5" s="1"/>
  <c r="D624" i="5"/>
  <c r="F624" i="5" s="1"/>
  <c r="D625" i="5"/>
  <c r="F625" i="5" s="1"/>
  <c r="D626" i="5"/>
  <c r="F626" i="5" s="1"/>
  <c r="D627" i="5"/>
  <c r="F627" i="5" s="1"/>
  <c r="D628" i="5"/>
  <c r="F628" i="5" s="1"/>
  <c r="D629" i="5"/>
  <c r="D630" i="5"/>
  <c r="F630" i="5" s="1"/>
  <c r="D631" i="5"/>
  <c r="F631" i="5" s="1"/>
  <c r="D632" i="5"/>
  <c r="F632" i="5" s="1"/>
  <c r="D633" i="5"/>
  <c r="F633" i="5" s="1"/>
  <c r="D634" i="5"/>
  <c r="F634" i="5" s="1"/>
  <c r="D635" i="5"/>
  <c r="D636" i="5"/>
  <c r="F636" i="5" s="1"/>
  <c r="D637" i="5"/>
  <c r="F637" i="5" s="1"/>
  <c r="D638" i="5"/>
  <c r="F638" i="5" s="1"/>
  <c r="D639" i="5"/>
  <c r="F639" i="5" s="1"/>
  <c r="D640" i="5"/>
  <c r="F640" i="5" s="1"/>
  <c r="D641" i="5"/>
  <c r="F641" i="5" s="1"/>
  <c r="D642" i="5"/>
  <c r="F642" i="5" s="1"/>
  <c r="D643" i="5"/>
  <c r="F643" i="5" s="1"/>
  <c r="D644" i="5"/>
  <c r="F644" i="5" s="1"/>
  <c r="D645" i="5"/>
  <c r="F645" i="5" s="1"/>
  <c r="D646" i="5"/>
  <c r="F646" i="5" s="1"/>
  <c r="D647" i="5"/>
  <c r="D648" i="5"/>
  <c r="F648" i="5" s="1"/>
  <c r="D649" i="5"/>
  <c r="D650" i="5"/>
  <c r="F650" i="5" s="1"/>
  <c r="D651" i="5"/>
  <c r="F651" i="5" s="1"/>
  <c r="D652" i="5"/>
  <c r="D653" i="5"/>
  <c r="D654" i="5"/>
  <c r="F654" i="5" s="1"/>
  <c r="D655" i="5"/>
  <c r="F655" i="5" s="1"/>
  <c r="D656" i="5"/>
  <c r="F656" i="5" s="1"/>
  <c r="D657" i="5"/>
  <c r="F657" i="5" s="1"/>
  <c r="D658" i="5"/>
  <c r="F658" i="5" s="1"/>
  <c r="D659" i="5"/>
  <c r="F659" i="5" s="1"/>
  <c r="D660" i="5"/>
  <c r="F660" i="5" s="1"/>
  <c r="D661" i="5"/>
  <c r="F661" i="5" s="1"/>
  <c r="D662" i="5"/>
  <c r="F662" i="5" s="1"/>
  <c r="D663" i="5"/>
  <c r="F663" i="5" s="1"/>
  <c r="D664" i="5"/>
  <c r="F664" i="5" s="1"/>
  <c r="D665" i="5"/>
  <c r="F665" i="5" s="1"/>
  <c r="D666" i="5"/>
  <c r="F666" i="5" s="1"/>
  <c r="D667" i="5"/>
  <c r="F667" i="5" s="1"/>
  <c r="D668" i="5"/>
  <c r="D669" i="5"/>
  <c r="F669" i="5" s="1"/>
  <c r="D670" i="5"/>
  <c r="F670" i="5" s="1"/>
  <c r="D671" i="5"/>
  <c r="F671" i="5" s="1"/>
  <c r="D672" i="5"/>
  <c r="F672" i="5" s="1"/>
  <c r="D673" i="5"/>
  <c r="F673" i="5" s="1"/>
  <c r="D674" i="5"/>
  <c r="F674" i="5" s="1"/>
  <c r="D675" i="5"/>
  <c r="F675" i="5" s="1"/>
  <c r="D676" i="5"/>
  <c r="D677" i="5"/>
  <c r="D678" i="5"/>
  <c r="F678" i="5" s="1"/>
  <c r="D679" i="5"/>
  <c r="F679" i="5" s="1"/>
  <c r="D680" i="5"/>
  <c r="F680" i="5" s="1"/>
  <c r="D681" i="5"/>
  <c r="F681" i="5" s="1"/>
  <c r="D682" i="5"/>
  <c r="F682" i="5" s="1"/>
  <c r="D683" i="5"/>
  <c r="D684" i="5"/>
  <c r="F684" i="5" s="1"/>
  <c r="D685" i="5"/>
  <c r="F685" i="5" s="1"/>
  <c r="D686" i="5"/>
  <c r="F686" i="5" s="1"/>
  <c r="D687" i="5"/>
  <c r="F687" i="5" s="1"/>
  <c r="D688" i="5"/>
  <c r="F688" i="5" s="1"/>
  <c r="D689" i="5"/>
  <c r="F689" i="5" s="1"/>
  <c r="D690" i="5"/>
  <c r="F690" i="5" s="1"/>
  <c r="D691" i="5"/>
  <c r="F691" i="5" s="1"/>
  <c r="D692" i="5"/>
  <c r="D693" i="5"/>
  <c r="F693" i="5" s="1"/>
  <c r="D694" i="5"/>
  <c r="F694" i="5" s="1"/>
  <c r="D695" i="5"/>
  <c r="F695" i="5" s="1"/>
  <c r="D696" i="5"/>
  <c r="F696" i="5" s="1"/>
  <c r="D697" i="5"/>
  <c r="F697" i="5" s="1"/>
  <c r="D698" i="5"/>
  <c r="F698" i="5" s="1"/>
  <c r="D699" i="5"/>
  <c r="F699" i="5" s="1"/>
  <c r="D700" i="5"/>
  <c r="F700" i="5" s="1"/>
  <c r="D701" i="5"/>
  <c r="D702" i="5"/>
  <c r="D703" i="5"/>
  <c r="F703" i="5" s="1"/>
  <c r="D704" i="5"/>
  <c r="F704" i="5" s="1"/>
  <c r="D705" i="5"/>
  <c r="F705" i="5" s="1"/>
  <c r="D706" i="5"/>
  <c r="F706" i="5" s="1"/>
  <c r="D707" i="5"/>
  <c r="D708" i="5"/>
  <c r="F708" i="5" s="1"/>
  <c r="D709" i="5"/>
  <c r="F709" i="5" s="1"/>
  <c r="D710" i="5"/>
  <c r="F710" i="5" s="1"/>
  <c r="D711" i="5"/>
  <c r="F711" i="5" s="1"/>
  <c r="D712" i="5"/>
  <c r="F712" i="5" s="1"/>
  <c r="D713" i="5"/>
  <c r="F713" i="5" s="1"/>
  <c r="D714" i="5"/>
  <c r="F714" i="5" s="1"/>
  <c r="D715" i="5"/>
  <c r="F715" i="5" s="1"/>
  <c r="D716" i="5"/>
  <c r="F716" i="5" s="1"/>
  <c r="D717" i="5"/>
  <c r="F717" i="5" s="1"/>
  <c r="D718" i="5"/>
  <c r="F718" i="5" s="1"/>
  <c r="D719" i="5"/>
  <c r="F719" i="5" s="1"/>
  <c r="D720" i="5"/>
  <c r="F720" i="5" s="1"/>
  <c r="D721" i="5"/>
  <c r="F721" i="5" s="1"/>
  <c r="D722" i="5"/>
  <c r="F722" i="5" s="1"/>
  <c r="D723" i="5"/>
  <c r="F723" i="5" s="1"/>
  <c r="D724" i="5"/>
  <c r="D725" i="5"/>
  <c r="D726" i="5"/>
  <c r="F726" i="5" s="1"/>
  <c r="D727" i="5"/>
  <c r="F727" i="5" s="1"/>
  <c r="D728" i="5"/>
  <c r="F728" i="5" s="1"/>
  <c r="D729" i="5"/>
  <c r="F729" i="5" s="1"/>
  <c r="D730" i="5"/>
  <c r="F730" i="5" s="1"/>
  <c r="D731" i="5"/>
  <c r="F731" i="5" s="1"/>
  <c r="D732" i="5"/>
  <c r="F732" i="5" s="1"/>
  <c r="D733" i="5"/>
  <c r="F733" i="5" s="1"/>
  <c r="D734" i="5"/>
  <c r="F734" i="5" s="1"/>
  <c r="D735" i="5"/>
  <c r="F735" i="5" s="1"/>
  <c r="D736" i="5"/>
  <c r="F736" i="5" s="1"/>
  <c r="D737" i="5"/>
  <c r="F737" i="5" s="1"/>
  <c r="D738" i="5"/>
  <c r="F738" i="5" s="1"/>
  <c r="D739" i="5"/>
  <c r="F739" i="5" s="1"/>
  <c r="D740" i="5"/>
  <c r="F740" i="5" s="1"/>
  <c r="D741" i="5"/>
  <c r="F741" i="5" s="1"/>
  <c r="D742" i="5"/>
  <c r="F742" i="5" s="1"/>
  <c r="D743" i="5"/>
  <c r="F743" i="5" s="1"/>
  <c r="D744" i="5"/>
  <c r="F744" i="5" s="1"/>
  <c r="D745" i="5"/>
  <c r="F745" i="5" s="1"/>
  <c r="D746" i="5"/>
  <c r="F746" i="5" s="1"/>
  <c r="D747" i="5"/>
  <c r="D748" i="5"/>
  <c r="D749" i="5"/>
  <c r="F749" i="5" s="1"/>
  <c r="D750" i="5"/>
  <c r="F750" i="5" s="1"/>
  <c r="D751" i="5"/>
  <c r="F751" i="5" s="1"/>
  <c r="D752" i="5"/>
  <c r="F752" i="5" s="1"/>
  <c r="D753" i="5"/>
  <c r="F753" i="5" s="1"/>
  <c r="D754" i="5"/>
  <c r="F754" i="5" s="1"/>
  <c r="D755" i="5"/>
  <c r="F755" i="5" s="1"/>
  <c r="D756" i="5"/>
  <c r="F756" i="5" s="1"/>
  <c r="D757" i="5"/>
  <c r="F757" i="5" s="1"/>
  <c r="D758" i="5"/>
  <c r="F758" i="5" s="1"/>
  <c r="D759" i="5"/>
  <c r="F759" i="5" s="1"/>
  <c r="D760" i="5"/>
  <c r="F760" i="5" s="1"/>
  <c r="D761" i="5"/>
  <c r="F761" i="5" s="1"/>
  <c r="D762" i="5"/>
  <c r="F762" i="5" s="1"/>
  <c r="D763" i="5"/>
  <c r="F763" i="5" s="1"/>
  <c r="D764" i="5"/>
  <c r="D765" i="5"/>
  <c r="F765" i="5" s="1"/>
  <c r="D766" i="5"/>
  <c r="F766" i="5" s="1"/>
  <c r="D767" i="5"/>
  <c r="F767" i="5" s="1"/>
  <c r="D768" i="5"/>
  <c r="F768" i="5" s="1"/>
  <c r="D769" i="5"/>
  <c r="D770" i="5"/>
  <c r="F770" i="5" s="1"/>
  <c r="D771" i="5"/>
  <c r="D772" i="5"/>
  <c r="D773" i="5"/>
  <c r="F773" i="5" s="1"/>
  <c r="D774" i="5"/>
  <c r="D775" i="5"/>
  <c r="F775" i="5" s="1"/>
  <c r="D776" i="5"/>
  <c r="F776" i="5" s="1"/>
  <c r="D777" i="5"/>
  <c r="D778" i="5"/>
  <c r="F778" i="5" s="1"/>
  <c r="D779" i="5"/>
  <c r="F779" i="5" s="1"/>
  <c r="D780" i="5"/>
  <c r="F780" i="5" s="1"/>
  <c r="D781" i="5"/>
  <c r="F781" i="5" s="1"/>
  <c r="D782" i="5"/>
  <c r="F782" i="5" s="1"/>
  <c r="D783" i="5"/>
  <c r="F783" i="5" s="1"/>
  <c r="D784" i="5"/>
  <c r="F784" i="5" s="1"/>
  <c r="D785" i="5"/>
  <c r="F785" i="5" s="1"/>
  <c r="D786" i="5"/>
  <c r="F786" i="5" s="1"/>
  <c r="D787" i="5"/>
  <c r="F787" i="5" s="1"/>
  <c r="D788" i="5"/>
  <c r="F788" i="5" s="1"/>
  <c r="D789" i="5"/>
  <c r="D790" i="5"/>
  <c r="D791" i="5"/>
  <c r="F791" i="5" s="1"/>
  <c r="D792" i="5"/>
  <c r="F792" i="5" s="1"/>
  <c r="D793" i="5"/>
  <c r="F793" i="5" s="1"/>
  <c r="D794" i="5"/>
  <c r="F794" i="5" s="1"/>
  <c r="D795" i="5"/>
  <c r="D796" i="5"/>
  <c r="D797" i="5"/>
  <c r="F797" i="5" s="1"/>
  <c r="D798" i="5"/>
  <c r="D799" i="5"/>
  <c r="F799" i="5" s="1"/>
  <c r="D800" i="5"/>
  <c r="F800" i="5" s="1"/>
  <c r="D801" i="5"/>
  <c r="F801" i="5" s="1"/>
  <c r="D802" i="5"/>
  <c r="D803" i="5"/>
  <c r="F803" i="5" s="1"/>
  <c r="D804" i="5"/>
  <c r="D805" i="5"/>
  <c r="F805" i="5" s="1"/>
  <c r="D806" i="5"/>
  <c r="F806" i="5" s="1"/>
  <c r="D807" i="5"/>
  <c r="F807" i="5" s="1"/>
  <c r="D808" i="5"/>
  <c r="F808" i="5" s="1"/>
  <c r="D809" i="5"/>
  <c r="F809" i="5" s="1"/>
  <c r="D810" i="5"/>
  <c r="F810" i="5" s="1"/>
  <c r="D811" i="5"/>
  <c r="F811" i="5" s="1"/>
  <c r="D812" i="5"/>
  <c r="F812" i="5" s="1"/>
  <c r="D813" i="5"/>
  <c r="D814" i="5"/>
  <c r="F814" i="5" s="1"/>
  <c r="D815" i="5"/>
  <c r="F815" i="5" s="1"/>
  <c r="D816" i="5"/>
  <c r="F816" i="5" s="1"/>
  <c r="D817" i="5"/>
  <c r="F817" i="5" s="1"/>
  <c r="D818" i="5"/>
  <c r="F818" i="5" s="1"/>
  <c r="D819" i="5"/>
  <c r="D820" i="5"/>
  <c r="D821" i="5"/>
  <c r="F821" i="5" s="1"/>
  <c r="D822" i="5"/>
  <c r="F822" i="5" s="1"/>
  <c r="D823" i="5"/>
  <c r="F823" i="5" s="1"/>
  <c r="D824" i="5"/>
  <c r="F824" i="5" s="1"/>
  <c r="D825" i="5"/>
  <c r="F825" i="5" s="1"/>
  <c r="D826" i="5"/>
  <c r="F826" i="5" s="1"/>
  <c r="D827" i="5"/>
  <c r="F827" i="5" s="1"/>
  <c r="D828" i="5"/>
  <c r="F828" i="5" s="1"/>
  <c r="D829" i="5"/>
  <c r="F829" i="5" s="1"/>
  <c r="D830" i="5"/>
  <c r="D831" i="5"/>
  <c r="F831" i="5" s="1"/>
  <c r="D832" i="5"/>
  <c r="F832" i="5" s="1"/>
  <c r="D833" i="5"/>
  <c r="F833" i="5" s="1"/>
  <c r="D834" i="5"/>
  <c r="F834" i="5" s="1"/>
  <c r="D835" i="5"/>
  <c r="F835" i="5" s="1"/>
  <c r="D836" i="5"/>
  <c r="D837" i="5"/>
  <c r="D838" i="5"/>
  <c r="F838" i="5" s="1"/>
  <c r="D839" i="5"/>
  <c r="F839" i="5" s="1"/>
  <c r="D840" i="5"/>
  <c r="F840" i="5" s="1"/>
  <c r="D841" i="5"/>
  <c r="F841" i="5" s="1"/>
  <c r="D842" i="5"/>
  <c r="F842" i="5" s="1"/>
  <c r="D843" i="5"/>
  <c r="D844" i="5"/>
  <c r="F844" i="5" s="1"/>
  <c r="D845" i="5"/>
  <c r="F845" i="5" s="1"/>
  <c r="D846" i="5"/>
  <c r="F846" i="5" s="1"/>
  <c r="D847" i="5"/>
  <c r="F847" i="5" s="1"/>
  <c r="D848" i="5"/>
  <c r="F848" i="5" s="1"/>
  <c r="D849" i="5"/>
  <c r="F849" i="5" s="1"/>
  <c r="D850" i="5"/>
  <c r="D851" i="5"/>
  <c r="F851" i="5" s="1"/>
  <c r="D852" i="5"/>
  <c r="F852" i="5" s="1"/>
  <c r="D853" i="5"/>
  <c r="D854" i="5"/>
  <c r="F854" i="5" s="1"/>
  <c r="D855" i="5"/>
  <c r="F855" i="5" s="1"/>
  <c r="D856" i="5"/>
  <c r="F856" i="5" s="1"/>
  <c r="D857" i="5"/>
  <c r="F857" i="5" s="1"/>
  <c r="D858" i="5"/>
  <c r="F858" i="5" s="1"/>
  <c r="D859" i="5"/>
  <c r="F859" i="5" s="1"/>
  <c r="D860" i="5"/>
  <c r="D861" i="5"/>
  <c r="D862" i="5"/>
  <c r="F862" i="5" s="1"/>
  <c r="D863" i="5"/>
  <c r="D864" i="5"/>
  <c r="F864" i="5" s="1"/>
  <c r="D865" i="5"/>
  <c r="F865" i="5" s="1"/>
  <c r="D866" i="5"/>
  <c r="F866" i="5" s="1"/>
  <c r="D867" i="5"/>
  <c r="D868" i="5"/>
  <c r="D869" i="5"/>
  <c r="F869" i="5" s="1"/>
  <c r="D870" i="5"/>
  <c r="F870" i="5" s="1"/>
  <c r="D871" i="5"/>
  <c r="F871" i="5" s="1"/>
  <c r="D872" i="5"/>
  <c r="F872" i="5" s="1"/>
  <c r="D873" i="5"/>
  <c r="F873" i="5" s="1"/>
  <c r="D874" i="5"/>
  <c r="F874" i="5" s="1"/>
  <c r="D875" i="5"/>
  <c r="F875" i="5" s="1"/>
  <c r="D876" i="5"/>
  <c r="F876" i="5" s="1"/>
  <c r="D877" i="5"/>
  <c r="F877" i="5" s="1"/>
  <c r="D878" i="5"/>
  <c r="F878" i="5" s="1"/>
  <c r="D879" i="5"/>
  <c r="F879" i="5" s="1"/>
  <c r="D880" i="5"/>
  <c r="F880" i="5" s="1"/>
  <c r="D881" i="5"/>
  <c r="F881" i="5" s="1"/>
  <c r="D882" i="5"/>
  <c r="F882" i="5" s="1"/>
  <c r="D883" i="5"/>
  <c r="F883" i="5" s="1"/>
  <c r="D884" i="5"/>
  <c r="D885" i="5"/>
  <c r="D886" i="5"/>
  <c r="F886" i="5" s="1"/>
  <c r="D887" i="5"/>
  <c r="F887" i="5" s="1"/>
  <c r="D888" i="5"/>
  <c r="F888" i="5" s="1"/>
  <c r="D889" i="5"/>
  <c r="D890" i="5"/>
  <c r="F890" i="5" s="1"/>
  <c r="D891" i="5"/>
  <c r="D892" i="5"/>
  <c r="F892" i="5" s="1"/>
  <c r="D893" i="5"/>
  <c r="D894" i="5"/>
  <c r="F894" i="5" s="1"/>
  <c r="D895" i="5"/>
  <c r="F895" i="5" s="1"/>
  <c r="D896" i="5"/>
  <c r="F896" i="5" s="1"/>
  <c r="D897" i="5"/>
  <c r="F897" i="5" s="1"/>
  <c r="D898" i="5"/>
  <c r="F898" i="5" s="1"/>
  <c r="D899" i="5"/>
  <c r="F899" i="5" s="1"/>
  <c r="D900" i="5"/>
  <c r="F900" i="5" s="1"/>
  <c r="D901" i="5"/>
  <c r="F901" i="5" s="1"/>
  <c r="D902" i="5"/>
  <c r="F902" i="5" s="1"/>
  <c r="D903" i="5"/>
  <c r="F903" i="5" s="1"/>
  <c r="D904" i="5"/>
  <c r="D905" i="5"/>
  <c r="F905" i="5" s="1"/>
  <c r="D906" i="5"/>
  <c r="F906" i="5" s="1"/>
  <c r="D907" i="5"/>
  <c r="F907" i="5" s="1"/>
  <c r="D908" i="5"/>
  <c r="D909" i="5"/>
  <c r="D910" i="5"/>
  <c r="F910" i="5" s="1"/>
  <c r="D911" i="5"/>
  <c r="F911" i="5" s="1"/>
  <c r="D912" i="5"/>
  <c r="F912" i="5" s="1"/>
  <c r="D913" i="5"/>
  <c r="F913" i="5" s="1"/>
  <c r="D914" i="5"/>
  <c r="F914" i="5" s="1"/>
  <c r="D915" i="5"/>
  <c r="D916" i="5"/>
  <c r="F916" i="5" s="1"/>
  <c r="D917" i="5"/>
  <c r="F917" i="5" s="1"/>
  <c r="D918" i="5"/>
  <c r="F918" i="5" s="1"/>
  <c r="D919" i="5"/>
  <c r="F919" i="5" s="1"/>
  <c r="D920" i="5"/>
  <c r="F920" i="5" s="1"/>
  <c r="D921" i="5"/>
  <c r="F921" i="5" s="1"/>
  <c r="D922" i="5"/>
  <c r="F922" i="5" s="1"/>
  <c r="D923" i="5"/>
  <c r="F923" i="5" s="1"/>
  <c r="D924" i="5"/>
  <c r="F924" i="5" s="1"/>
  <c r="D925" i="5"/>
  <c r="F925" i="5" s="1"/>
  <c r="D926" i="5"/>
  <c r="F926" i="5" s="1"/>
  <c r="D927" i="5"/>
  <c r="F927" i="5" s="1"/>
  <c r="D928" i="5"/>
  <c r="F928" i="5" s="1"/>
  <c r="D929" i="5"/>
  <c r="F929" i="5" s="1"/>
  <c r="D930" i="5"/>
  <c r="F930" i="5" s="1"/>
  <c r="D931" i="5"/>
  <c r="D932" i="5"/>
  <c r="D933" i="5"/>
  <c r="D934" i="5"/>
  <c r="F934" i="5" s="1"/>
  <c r="D935" i="5"/>
  <c r="F935" i="5" s="1"/>
  <c r="D936" i="5"/>
  <c r="F936" i="5" s="1"/>
  <c r="D937" i="5"/>
  <c r="F937" i="5" s="1"/>
  <c r="D938" i="5"/>
  <c r="F938" i="5" s="1"/>
  <c r="D939" i="5"/>
  <c r="F939" i="5" s="1"/>
  <c r="D940" i="5"/>
  <c r="F940" i="5" s="1"/>
  <c r="D941" i="5"/>
  <c r="F941" i="5" s="1"/>
  <c r="D942" i="5"/>
  <c r="F942" i="5" s="1"/>
  <c r="D943" i="5"/>
  <c r="F943" i="5" s="1"/>
  <c r="D944" i="5"/>
  <c r="F944" i="5" s="1"/>
  <c r="D945" i="5"/>
  <c r="F945" i="5" s="1"/>
  <c r="D946" i="5"/>
  <c r="F946" i="5" s="1"/>
  <c r="D947" i="5"/>
  <c r="F947" i="5" s="1"/>
  <c r="D948" i="5"/>
  <c r="F948" i="5" s="1"/>
  <c r="D949" i="5"/>
  <c r="D950" i="5"/>
  <c r="F950" i="5" s="1"/>
  <c r="D951" i="5"/>
  <c r="F951" i="5" s="1"/>
  <c r="D952" i="5"/>
  <c r="F952" i="5" s="1"/>
  <c r="D953" i="5"/>
  <c r="F953" i="5" s="1"/>
  <c r="D954" i="5"/>
  <c r="F954" i="5" s="1"/>
  <c r="D955" i="5"/>
  <c r="D956" i="5"/>
  <c r="D957" i="5"/>
  <c r="F957" i="5" s="1"/>
  <c r="D958" i="5"/>
  <c r="F958" i="5" s="1"/>
  <c r="D959" i="5"/>
  <c r="F959" i="5" s="1"/>
  <c r="D960" i="5"/>
  <c r="F960" i="5" s="1"/>
  <c r="D961" i="5"/>
  <c r="F961" i="5" s="1"/>
  <c r="D962" i="5"/>
  <c r="F962" i="5" s="1"/>
  <c r="D963" i="5"/>
  <c r="F963" i="5" s="1"/>
  <c r="D964" i="5"/>
  <c r="F964" i="5" s="1"/>
  <c r="D965" i="5"/>
  <c r="F965" i="5" s="1"/>
  <c r="D966" i="5"/>
  <c r="D967" i="5"/>
  <c r="D968" i="5"/>
  <c r="D969" i="5"/>
  <c r="F969" i="5" s="1"/>
  <c r="D970" i="5"/>
  <c r="D971" i="5"/>
  <c r="F971" i="5" s="1"/>
  <c r="D972" i="5"/>
  <c r="D973" i="5"/>
  <c r="D974" i="5"/>
  <c r="F974" i="5" s="1"/>
  <c r="D975" i="5"/>
  <c r="F975" i="5" s="1"/>
  <c r="D976" i="5"/>
  <c r="F976" i="5" s="1"/>
  <c r="D977" i="5"/>
  <c r="F977" i="5" s="1"/>
  <c r="D978" i="5"/>
  <c r="F978" i="5" s="1"/>
  <c r="D979" i="5"/>
  <c r="D980" i="5"/>
  <c r="D981" i="5"/>
  <c r="F981" i="5" s="1"/>
  <c r="D982" i="5"/>
  <c r="F982" i="5" s="1"/>
  <c r="D983" i="5"/>
  <c r="F983" i="5" s="1"/>
  <c r="D984" i="5"/>
  <c r="F984" i="5" s="1"/>
  <c r="D985" i="5"/>
  <c r="F985" i="5" s="1"/>
  <c r="D986" i="5"/>
  <c r="F986" i="5" s="1"/>
  <c r="D987" i="5"/>
  <c r="F987" i="5" s="1"/>
  <c r="D988" i="5"/>
  <c r="F988" i="5" s="1"/>
  <c r="D989" i="5"/>
  <c r="F989" i="5" s="1"/>
  <c r="D990" i="5"/>
  <c r="D991" i="5"/>
  <c r="F991" i="5" s="1"/>
  <c r="D992" i="5"/>
  <c r="F992" i="5" s="1"/>
  <c r="D993" i="5"/>
  <c r="F993" i="5" s="1"/>
  <c r="D994" i="5"/>
  <c r="F994" i="5" s="1"/>
  <c r="D995" i="5"/>
  <c r="F995" i="5" s="1"/>
  <c r="D996" i="5"/>
  <c r="D997" i="5"/>
  <c r="D998" i="5"/>
  <c r="F998" i="5" s="1"/>
  <c r="D999" i="5"/>
  <c r="D1000" i="5"/>
  <c r="F1000" i="5" s="1"/>
  <c r="D1001" i="5"/>
  <c r="F1001" i="5" s="1"/>
  <c r="D1002" i="5"/>
  <c r="F1002" i="5" s="1"/>
  <c r="D1003" i="5"/>
  <c r="D10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F530" i="5" s="1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F563" i="5" s="1"/>
  <c r="B564" i="5"/>
  <c r="B565" i="5"/>
  <c r="F565" i="5" s="1"/>
  <c r="B566" i="5"/>
  <c r="B567" i="5"/>
  <c r="B568" i="5"/>
  <c r="B569" i="5"/>
  <c r="B570" i="5"/>
  <c r="B571" i="5"/>
  <c r="B572" i="5"/>
  <c r="B573" i="5"/>
  <c r="B574" i="5"/>
  <c r="B575" i="5"/>
  <c r="B576" i="5"/>
  <c r="F576" i="5" s="1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F593" i="5" s="1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F647" i="5" s="1"/>
  <c r="B648" i="5"/>
  <c r="B649" i="5"/>
  <c r="F649" i="5" s="1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F668" i="5" s="1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F683" i="5" s="1"/>
  <c r="B684" i="5"/>
  <c r="B685" i="5"/>
  <c r="B686" i="5"/>
  <c r="B687" i="5"/>
  <c r="B688" i="5"/>
  <c r="B689" i="5"/>
  <c r="B690" i="5"/>
  <c r="B691" i="5"/>
  <c r="B692" i="5"/>
  <c r="F692" i="5" s="1"/>
  <c r="B693" i="5"/>
  <c r="B694" i="5"/>
  <c r="B695" i="5"/>
  <c r="B696" i="5"/>
  <c r="B697" i="5"/>
  <c r="B698" i="5"/>
  <c r="B699" i="5"/>
  <c r="B700" i="5"/>
  <c r="B701" i="5"/>
  <c r="B702" i="5"/>
  <c r="F702" i="5" s="1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F764" i="5" s="1"/>
  <c r="B765" i="5"/>
  <c r="B766" i="5"/>
  <c r="B767" i="5"/>
  <c r="B768" i="5"/>
  <c r="B769" i="5"/>
  <c r="F769" i="5" s="1"/>
  <c r="B770" i="5"/>
  <c r="B771" i="5"/>
  <c r="B772" i="5"/>
  <c r="B773" i="5"/>
  <c r="B774" i="5"/>
  <c r="F774" i="5" s="1"/>
  <c r="B775" i="5"/>
  <c r="B776" i="5"/>
  <c r="B777" i="5"/>
  <c r="F777" i="5" s="1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F790" i="5" s="1"/>
  <c r="B791" i="5"/>
  <c r="B792" i="5"/>
  <c r="B793" i="5"/>
  <c r="B794" i="5"/>
  <c r="B795" i="5"/>
  <c r="B796" i="5"/>
  <c r="B797" i="5"/>
  <c r="B798" i="5"/>
  <c r="F798" i="5" s="1"/>
  <c r="B799" i="5"/>
  <c r="B800" i="5"/>
  <c r="B801" i="5"/>
  <c r="B802" i="5"/>
  <c r="F802" i="5" s="1"/>
  <c r="B803" i="5"/>
  <c r="B804" i="5"/>
  <c r="F804" i="5" s="1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F830" i="5" s="1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F850" i="5" s="1"/>
  <c r="B851" i="5"/>
  <c r="B852" i="5"/>
  <c r="B853" i="5"/>
  <c r="F853" i="5" s="1"/>
  <c r="B854" i="5"/>
  <c r="B855" i="5"/>
  <c r="B856" i="5"/>
  <c r="B857" i="5"/>
  <c r="B858" i="5"/>
  <c r="B859" i="5"/>
  <c r="B860" i="5"/>
  <c r="B861" i="5"/>
  <c r="F861" i="5" s="1"/>
  <c r="B862" i="5"/>
  <c r="B863" i="5"/>
  <c r="F863" i="5" s="1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F889" i="5" s="1"/>
  <c r="B890" i="5"/>
  <c r="B891" i="5"/>
  <c r="B892" i="5"/>
  <c r="B893" i="5"/>
  <c r="F893" i="5" s="1"/>
  <c r="B894" i="5"/>
  <c r="B895" i="5"/>
  <c r="B896" i="5"/>
  <c r="B897" i="5"/>
  <c r="B898" i="5"/>
  <c r="B899" i="5"/>
  <c r="B900" i="5"/>
  <c r="B901" i="5"/>
  <c r="B902" i="5"/>
  <c r="B903" i="5"/>
  <c r="B904" i="5"/>
  <c r="F904" i="5" s="1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F966" i="5" s="1"/>
  <c r="B967" i="5"/>
  <c r="F967" i="5" s="1"/>
  <c r="B968" i="5"/>
  <c r="F968" i="5" s="1"/>
  <c r="B969" i="5"/>
  <c r="B970" i="5"/>
  <c r="F970" i="5" s="1"/>
  <c r="B971" i="5"/>
  <c r="B972" i="5"/>
  <c r="B973" i="5"/>
  <c r="B974" i="5"/>
  <c r="B975" i="5"/>
  <c r="B976" i="5"/>
  <c r="B977" i="5"/>
  <c r="B978" i="5"/>
  <c r="B979" i="5"/>
  <c r="F979" i="5" s="1"/>
  <c r="B980" i="5"/>
  <c r="B981" i="5"/>
  <c r="B982" i="5"/>
  <c r="B983" i="5"/>
  <c r="B984" i="5"/>
  <c r="B985" i="5"/>
  <c r="B986" i="5"/>
  <c r="B987" i="5"/>
  <c r="B988" i="5"/>
  <c r="B989" i="5"/>
  <c r="B990" i="5"/>
  <c r="F990" i="5" s="1"/>
  <c r="B991" i="5"/>
  <c r="B992" i="5"/>
  <c r="B993" i="5"/>
  <c r="B994" i="5"/>
  <c r="B995" i="5"/>
  <c r="B996" i="5"/>
  <c r="F996" i="5" s="1"/>
  <c r="B997" i="5"/>
  <c r="B998" i="5"/>
  <c r="B999" i="5"/>
  <c r="F999" i="5" s="1"/>
  <c r="B1000" i="5"/>
  <c r="B1001" i="5"/>
  <c r="B1002" i="5"/>
  <c r="B1003" i="5"/>
  <c r="B1004" i="5"/>
  <c r="D504" i="5"/>
  <c r="D503" i="5"/>
  <c r="F503" i="5" s="1"/>
  <c r="D502" i="5"/>
  <c r="D501" i="5"/>
  <c r="D500" i="5"/>
  <c r="F500" i="5" s="1"/>
  <c r="D499" i="5"/>
  <c r="F499" i="5" s="1"/>
  <c r="D498" i="5"/>
  <c r="F498" i="5" s="1"/>
  <c r="D497" i="5"/>
  <c r="F497" i="5" s="1"/>
  <c r="D496" i="5"/>
  <c r="D495" i="5"/>
  <c r="D494" i="5"/>
  <c r="D493" i="5"/>
  <c r="D492" i="5"/>
  <c r="F492" i="5" s="1"/>
  <c r="D491" i="5"/>
  <c r="F491" i="5" s="1"/>
  <c r="D490" i="5"/>
  <c r="F490" i="5" s="1"/>
  <c r="D489" i="5"/>
  <c r="F489" i="5" s="1"/>
  <c r="D488" i="5"/>
  <c r="D487" i="5"/>
  <c r="D486" i="5"/>
  <c r="D485" i="5"/>
  <c r="D484" i="5"/>
  <c r="F484" i="5" s="1"/>
  <c r="D483" i="5"/>
  <c r="F483" i="5" s="1"/>
  <c r="D482" i="5"/>
  <c r="F482" i="5" s="1"/>
  <c r="D481" i="5"/>
  <c r="F481" i="5" s="1"/>
  <c r="D480" i="5"/>
  <c r="D479" i="5"/>
  <c r="D478" i="5"/>
  <c r="D477" i="5"/>
  <c r="D476" i="5"/>
  <c r="F476" i="5" s="1"/>
  <c r="D475" i="5"/>
  <c r="D474" i="5"/>
  <c r="F474" i="5" s="1"/>
  <c r="D473" i="5"/>
  <c r="F473" i="5" s="1"/>
  <c r="D472" i="5"/>
  <c r="D471" i="5"/>
  <c r="D470" i="5"/>
  <c r="D469" i="5"/>
  <c r="D468" i="5"/>
  <c r="D467" i="5"/>
  <c r="F467" i="5" s="1"/>
  <c r="D466" i="5"/>
  <c r="F466" i="5" s="1"/>
  <c r="D465" i="5"/>
  <c r="F465" i="5" s="1"/>
  <c r="D464" i="5"/>
  <c r="D463" i="5"/>
  <c r="D462" i="5"/>
  <c r="D461" i="5"/>
  <c r="D460" i="5"/>
  <c r="F460" i="5" s="1"/>
  <c r="D459" i="5"/>
  <c r="F459" i="5" s="1"/>
  <c r="D458" i="5"/>
  <c r="F458" i="5" s="1"/>
  <c r="D457" i="5"/>
  <c r="F457" i="5" s="1"/>
  <c r="D456" i="5"/>
  <c r="D455" i="5"/>
  <c r="D454" i="5"/>
  <c r="F454" i="5" s="1"/>
  <c r="D453" i="5"/>
  <c r="F453" i="5" s="1"/>
  <c r="D452" i="5"/>
  <c r="F452" i="5" s="1"/>
  <c r="D451" i="5"/>
  <c r="F451" i="5" s="1"/>
  <c r="D450" i="5"/>
  <c r="F450" i="5" s="1"/>
  <c r="D449" i="5"/>
  <c r="F449" i="5" s="1"/>
  <c r="D448" i="5"/>
  <c r="D447" i="5"/>
  <c r="D446" i="5"/>
  <c r="F446" i="5" s="1"/>
  <c r="D445" i="5"/>
  <c r="F445" i="5" s="1"/>
  <c r="D444" i="5"/>
  <c r="F444" i="5" s="1"/>
  <c r="D443" i="5"/>
  <c r="F443" i="5" s="1"/>
  <c r="D442" i="5"/>
  <c r="F442" i="5" s="1"/>
  <c r="D441" i="5"/>
  <c r="F441" i="5" s="1"/>
  <c r="D440" i="5"/>
  <c r="D439" i="5"/>
  <c r="D438" i="5"/>
  <c r="D437" i="5"/>
  <c r="D436" i="5"/>
  <c r="D435" i="5"/>
  <c r="F435" i="5" s="1"/>
  <c r="D434" i="5"/>
  <c r="F434" i="5" s="1"/>
  <c r="D433" i="5"/>
  <c r="F433" i="5" s="1"/>
  <c r="D432" i="5"/>
  <c r="D431" i="5"/>
  <c r="D430" i="5"/>
  <c r="F430" i="5" s="1"/>
  <c r="D429" i="5"/>
  <c r="F429" i="5" s="1"/>
  <c r="D428" i="5"/>
  <c r="F428" i="5" s="1"/>
  <c r="D427" i="5"/>
  <c r="D426" i="5"/>
  <c r="F426" i="5" s="1"/>
  <c r="D425" i="5"/>
  <c r="F425" i="5" s="1"/>
  <c r="D424" i="5"/>
  <c r="D423" i="5"/>
  <c r="D422" i="5"/>
  <c r="D421" i="5"/>
  <c r="D420" i="5"/>
  <c r="F420" i="5" s="1"/>
  <c r="D419" i="5"/>
  <c r="F419" i="5" s="1"/>
  <c r="D418" i="5"/>
  <c r="F418" i="5" s="1"/>
  <c r="D417" i="5"/>
  <c r="F417" i="5" s="1"/>
  <c r="D416" i="5"/>
  <c r="D415" i="5"/>
  <c r="D414" i="5"/>
  <c r="D413" i="5"/>
  <c r="D412" i="5"/>
  <c r="D411" i="5"/>
  <c r="F411" i="5" s="1"/>
  <c r="D410" i="5"/>
  <c r="F410" i="5" s="1"/>
  <c r="D409" i="5"/>
  <c r="F409" i="5" s="1"/>
  <c r="D408" i="5"/>
  <c r="D407" i="5"/>
  <c r="D406" i="5"/>
  <c r="F406" i="5" s="1"/>
  <c r="D405" i="5"/>
  <c r="F405" i="5" s="1"/>
  <c r="D404" i="5"/>
  <c r="F404" i="5" s="1"/>
  <c r="D403" i="5"/>
  <c r="F403" i="5" s="1"/>
  <c r="D402" i="5"/>
  <c r="F402" i="5" s="1"/>
  <c r="D401" i="5"/>
  <c r="F401" i="5" s="1"/>
  <c r="D400" i="5"/>
  <c r="D399" i="5"/>
  <c r="D398" i="5"/>
  <c r="D397" i="5"/>
  <c r="D396" i="5"/>
  <c r="F396" i="5" s="1"/>
  <c r="D395" i="5"/>
  <c r="F395" i="5" s="1"/>
  <c r="D394" i="5"/>
  <c r="F394" i="5" s="1"/>
  <c r="D393" i="5"/>
  <c r="F393" i="5" s="1"/>
  <c r="D392" i="5"/>
  <c r="D391" i="5"/>
  <c r="D390" i="5"/>
  <c r="F390" i="5" s="1"/>
  <c r="D389" i="5"/>
  <c r="F389" i="5" s="1"/>
  <c r="D388" i="5"/>
  <c r="F388" i="5" s="1"/>
  <c r="D387" i="5"/>
  <c r="F387" i="5" s="1"/>
  <c r="D386" i="5"/>
  <c r="F386" i="5" s="1"/>
  <c r="D385" i="5"/>
  <c r="D384" i="5"/>
  <c r="D383" i="5"/>
  <c r="F383" i="5" s="1"/>
  <c r="D382" i="5"/>
  <c r="F382" i="5" s="1"/>
  <c r="D381" i="5"/>
  <c r="F381" i="5" s="1"/>
  <c r="D380" i="5"/>
  <c r="F380" i="5" s="1"/>
  <c r="D379" i="5"/>
  <c r="F379" i="5" s="1"/>
  <c r="D378" i="5"/>
  <c r="F378" i="5" s="1"/>
  <c r="D377" i="5"/>
  <c r="F377" i="5" s="1"/>
  <c r="D376" i="5"/>
  <c r="D375" i="5"/>
  <c r="F375" i="5" s="1"/>
  <c r="D374" i="5"/>
  <c r="F374" i="5" s="1"/>
  <c r="D373" i="5"/>
  <c r="F373" i="5" s="1"/>
  <c r="D372" i="5"/>
  <c r="F372" i="5" s="1"/>
  <c r="D371" i="5"/>
  <c r="F371" i="5" s="1"/>
  <c r="D370" i="5"/>
  <c r="F370" i="5" s="1"/>
  <c r="D369" i="5"/>
  <c r="F369" i="5" s="1"/>
  <c r="D368" i="5"/>
  <c r="D367" i="5"/>
  <c r="F367" i="5" s="1"/>
  <c r="D366" i="5"/>
  <c r="D365" i="5"/>
  <c r="D364" i="5"/>
  <c r="D363" i="5"/>
  <c r="F363" i="5" s="1"/>
  <c r="D362" i="5"/>
  <c r="F362" i="5" s="1"/>
  <c r="D361" i="5"/>
  <c r="D360" i="5"/>
  <c r="D359" i="5"/>
  <c r="F359" i="5" s="1"/>
  <c r="D358" i="5"/>
  <c r="F358" i="5" s="1"/>
  <c r="D357" i="5"/>
  <c r="F357" i="5" s="1"/>
  <c r="D356" i="5"/>
  <c r="F356" i="5" s="1"/>
  <c r="D355" i="5"/>
  <c r="D354" i="5"/>
  <c r="F354" i="5" s="1"/>
  <c r="D353" i="5"/>
  <c r="F353" i="5" s="1"/>
  <c r="D352" i="5"/>
  <c r="D351" i="5"/>
  <c r="F351" i="5" s="1"/>
  <c r="D350" i="5"/>
  <c r="F350" i="5" s="1"/>
  <c r="D349" i="5"/>
  <c r="D348" i="5"/>
  <c r="D347" i="5"/>
  <c r="F347" i="5" s="1"/>
  <c r="D346" i="5"/>
  <c r="F346" i="5" s="1"/>
  <c r="D345" i="5"/>
  <c r="F345" i="5" s="1"/>
  <c r="D344" i="5"/>
  <c r="D343" i="5"/>
  <c r="F343" i="5" s="1"/>
  <c r="D342" i="5"/>
  <c r="D341" i="5"/>
  <c r="D340" i="5"/>
  <c r="D339" i="5"/>
  <c r="F339" i="5" s="1"/>
  <c r="D338" i="5"/>
  <c r="F338" i="5" s="1"/>
  <c r="D337" i="5"/>
  <c r="F337" i="5" s="1"/>
  <c r="D336" i="5"/>
  <c r="D335" i="5"/>
  <c r="F335" i="5" s="1"/>
  <c r="D334" i="5"/>
  <c r="D333" i="5"/>
  <c r="D332" i="5"/>
  <c r="F332" i="5" s="1"/>
  <c r="D331" i="5"/>
  <c r="F331" i="5" s="1"/>
  <c r="D330" i="5"/>
  <c r="F330" i="5" s="1"/>
  <c r="D329" i="5"/>
  <c r="F329" i="5" s="1"/>
  <c r="D328" i="5"/>
  <c r="D327" i="5"/>
  <c r="F327" i="5" s="1"/>
  <c r="D326" i="5"/>
  <c r="D325" i="5"/>
  <c r="D324" i="5"/>
  <c r="F324" i="5" s="1"/>
  <c r="D323" i="5"/>
  <c r="D322" i="5"/>
  <c r="F322" i="5" s="1"/>
  <c r="D321" i="5"/>
  <c r="D320" i="5"/>
  <c r="D319" i="5"/>
  <c r="F319" i="5" s="1"/>
  <c r="D318" i="5"/>
  <c r="D317" i="5"/>
  <c r="D316" i="5"/>
  <c r="F316" i="5" s="1"/>
  <c r="D315" i="5"/>
  <c r="D314" i="5"/>
  <c r="F314" i="5" s="1"/>
  <c r="D313" i="5"/>
  <c r="F313" i="5" s="1"/>
  <c r="D312" i="5"/>
  <c r="D311" i="5"/>
  <c r="F311" i="5" s="1"/>
  <c r="D310" i="5"/>
  <c r="D309" i="5"/>
  <c r="D308" i="5"/>
  <c r="D307" i="5"/>
  <c r="D306" i="5"/>
  <c r="F306" i="5" s="1"/>
  <c r="D305" i="5"/>
  <c r="F305" i="5" s="1"/>
  <c r="D304" i="5"/>
  <c r="D303" i="5"/>
  <c r="F303" i="5" s="1"/>
  <c r="D302" i="5"/>
  <c r="D301" i="5"/>
  <c r="F301" i="5" s="1"/>
  <c r="D300" i="5"/>
  <c r="D299" i="5"/>
  <c r="F299" i="5" s="1"/>
  <c r="D298" i="5"/>
  <c r="F298" i="5" s="1"/>
  <c r="D297" i="5"/>
  <c r="F297" i="5" s="1"/>
  <c r="D296" i="5"/>
  <c r="D295" i="5"/>
  <c r="F295" i="5" s="1"/>
  <c r="D294" i="5"/>
  <c r="D293" i="5"/>
  <c r="D292" i="5"/>
  <c r="F292" i="5" s="1"/>
  <c r="D291" i="5"/>
  <c r="F291" i="5" s="1"/>
  <c r="D290" i="5"/>
  <c r="F290" i="5" s="1"/>
  <c r="D289" i="5"/>
  <c r="F289" i="5" s="1"/>
  <c r="D288" i="5"/>
  <c r="D287" i="5"/>
  <c r="F287" i="5" s="1"/>
  <c r="D286" i="5"/>
  <c r="D285" i="5"/>
  <c r="D284" i="5"/>
  <c r="F284" i="5" s="1"/>
  <c r="D283" i="5"/>
  <c r="F283" i="5" s="1"/>
  <c r="D282" i="5"/>
  <c r="F282" i="5" s="1"/>
  <c r="D281" i="5"/>
  <c r="F281" i="5" s="1"/>
  <c r="D280" i="5"/>
  <c r="D279" i="5"/>
  <c r="D278" i="5"/>
  <c r="F278" i="5" s="1"/>
  <c r="D277" i="5"/>
  <c r="F277" i="5" s="1"/>
  <c r="D276" i="5"/>
  <c r="D275" i="5"/>
  <c r="F275" i="5" s="1"/>
  <c r="D274" i="5"/>
  <c r="F274" i="5" s="1"/>
  <c r="D273" i="5"/>
  <c r="D272" i="5"/>
  <c r="D271" i="5"/>
  <c r="F271" i="5" s="1"/>
  <c r="D270" i="5"/>
  <c r="D269" i="5"/>
  <c r="D268" i="5"/>
  <c r="F268" i="5" s="1"/>
  <c r="D267" i="5"/>
  <c r="F267" i="5" s="1"/>
  <c r="D266" i="5"/>
  <c r="F266" i="5" s="1"/>
  <c r="D265" i="5"/>
  <c r="F265" i="5" s="1"/>
  <c r="D264" i="5"/>
  <c r="D263" i="5"/>
  <c r="F263" i="5" s="1"/>
  <c r="D262" i="5"/>
  <c r="F262" i="5" s="1"/>
  <c r="D261" i="5"/>
  <c r="D260" i="5"/>
  <c r="D259" i="5"/>
  <c r="F259" i="5" s="1"/>
  <c r="D258" i="5"/>
  <c r="F258" i="5" s="1"/>
  <c r="D257" i="5"/>
  <c r="F257" i="5" s="1"/>
  <c r="D256" i="5"/>
  <c r="D255" i="5"/>
  <c r="D254" i="5"/>
  <c r="F254" i="5" s="1"/>
  <c r="D253" i="5"/>
  <c r="F253" i="5" s="1"/>
  <c r="D252" i="5"/>
  <c r="F252" i="5" s="1"/>
  <c r="D251" i="5"/>
  <c r="F251" i="5" s="1"/>
  <c r="D250" i="5"/>
  <c r="F250" i="5" s="1"/>
  <c r="D249" i="5"/>
  <c r="F249" i="5" s="1"/>
  <c r="D248" i="5"/>
  <c r="D247" i="5"/>
  <c r="F247" i="5" s="1"/>
  <c r="D246" i="5"/>
  <c r="F246" i="5" s="1"/>
  <c r="D245" i="5"/>
  <c r="F245" i="5" s="1"/>
  <c r="D244" i="5"/>
  <c r="F244" i="5" s="1"/>
  <c r="D243" i="5"/>
  <c r="F243" i="5" s="1"/>
  <c r="D242" i="5"/>
  <c r="F242" i="5" s="1"/>
  <c r="D241" i="5"/>
  <c r="F241" i="5" s="1"/>
  <c r="D240" i="5"/>
  <c r="D239" i="5"/>
  <c r="F239" i="5" s="1"/>
  <c r="D238" i="5"/>
  <c r="D237" i="5"/>
  <c r="F237" i="5" s="1"/>
  <c r="D236" i="5"/>
  <c r="D235" i="5"/>
  <c r="F235" i="5" s="1"/>
  <c r="D234" i="5"/>
  <c r="F234" i="5" s="1"/>
  <c r="D233" i="5"/>
  <c r="F233" i="5" s="1"/>
  <c r="D232" i="5"/>
  <c r="D231" i="5"/>
  <c r="F231" i="5" s="1"/>
  <c r="D230" i="5"/>
  <c r="F230" i="5" s="1"/>
  <c r="D229" i="5"/>
  <c r="F229" i="5" s="1"/>
  <c r="D228" i="5"/>
  <c r="F228" i="5" s="1"/>
  <c r="D227" i="5"/>
  <c r="F227" i="5" s="1"/>
  <c r="D226" i="5"/>
  <c r="F226" i="5" s="1"/>
  <c r="D225" i="5"/>
  <c r="D224" i="5"/>
  <c r="D223" i="5"/>
  <c r="F223" i="5" s="1"/>
  <c r="D222" i="5"/>
  <c r="D221" i="5"/>
  <c r="D220" i="5"/>
  <c r="D219" i="5"/>
  <c r="F219" i="5" s="1"/>
  <c r="D218" i="5"/>
  <c r="F218" i="5" s="1"/>
  <c r="D217" i="5"/>
  <c r="F217" i="5" s="1"/>
  <c r="D216" i="5"/>
  <c r="D215" i="5"/>
  <c r="F215" i="5" s="1"/>
  <c r="D214" i="5"/>
  <c r="D213" i="5"/>
  <c r="F213" i="5" s="1"/>
  <c r="D212" i="5"/>
  <c r="F212" i="5" s="1"/>
  <c r="D211" i="5"/>
  <c r="D210" i="5"/>
  <c r="F210" i="5" s="1"/>
  <c r="D209" i="5"/>
  <c r="F209" i="5" s="1"/>
  <c r="D208" i="5"/>
  <c r="D207" i="5"/>
  <c r="F207" i="5" s="1"/>
  <c r="D206" i="5"/>
  <c r="D205" i="5"/>
  <c r="D204" i="5"/>
  <c r="F204" i="5" s="1"/>
  <c r="D203" i="5"/>
  <c r="F203" i="5" s="1"/>
  <c r="D202" i="5"/>
  <c r="F202" i="5" s="1"/>
  <c r="D201" i="5"/>
  <c r="F201" i="5" s="1"/>
  <c r="D200" i="5"/>
  <c r="D199" i="5"/>
  <c r="D198" i="5"/>
  <c r="D197" i="5"/>
  <c r="F197" i="5" s="1"/>
  <c r="D196" i="5"/>
  <c r="F196" i="5" s="1"/>
  <c r="D195" i="5"/>
  <c r="F195" i="5" s="1"/>
  <c r="D194" i="5"/>
  <c r="F194" i="5" s="1"/>
  <c r="D193" i="5"/>
  <c r="F193" i="5" s="1"/>
  <c r="D192" i="5"/>
  <c r="D191" i="5"/>
  <c r="F191" i="5" s="1"/>
  <c r="D190" i="5"/>
  <c r="D189" i="5"/>
  <c r="D188" i="5"/>
  <c r="F188" i="5" s="1"/>
  <c r="D187" i="5"/>
  <c r="D186" i="5"/>
  <c r="D185" i="5"/>
  <c r="F185" i="5" s="1"/>
  <c r="D184" i="5"/>
  <c r="D183" i="5"/>
  <c r="F183" i="5" s="1"/>
  <c r="D182" i="5"/>
  <c r="D181" i="5"/>
  <c r="D180" i="5"/>
  <c r="F180" i="5" s="1"/>
  <c r="D179" i="5"/>
  <c r="F179" i="5" s="1"/>
  <c r="D178" i="5"/>
  <c r="F178" i="5" s="1"/>
  <c r="D177" i="5"/>
  <c r="F177" i="5" s="1"/>
  <c r="D176" i="5"/>
  <c r="D175" i="5"/>
  <c r="F175" i="5" s="1"/>
  <c r="D174" i="5"/>
  <c r="D173" i="5"/>
  <c r="F173" i="5" s="1"/>
  <c r="D172" i="5"/>
  <c r="F172" i="5" s="1"/>
  <c r="D171" i="5"/>
  <c r="D170" i="5"/>
  <c r="F170" i="5" s="1"/>
  <c r="D169" i="5"/>
  <c r="D168" i="5"/>
  <c r="D167" i="5"/>
  <c r="D166" i="5"/>
  <c r="D165" i="5"/>
  <c r="D164" i="5"/>
  <c r="D163" i="5"/>
  <c r="F163" i="5" s="1"/>
  <c r="D162" i="5"/>
  <c r="F162" i="5" s="1"/>
  <c r="D161" i="5"/>
  <c r="F161" i="5" s="1"/>
  <c r="D160" i="5"/>
  <c r="D159" i="5"/>
  <c r="F159" i="5" s="1"/>
  <c r="D158" i="5"/>
  <c r="F158" i="5" s="1"/>
  <c r="D157" i="5"/>
  <c r="F157" i="5" s="1"/>
  <c r="D156" i="5"/>
  <c r="F156" i="5" s="1"/>
  <c r="D155" i="5"/>
  <c r="F155" i="5" s="1"/>
  <c r="D154" i="5"/>
  <c r="F154" i="5" s="1"/>
  <c r="D153" i="5"/>
  <c r="F153" i="5" s="1"/>
  <c r="D152" i="5"/>
  <c r="D151" i="5"/>
  <c r="D150" i="5"/>
  <c r="D149" i="5"/>
  <c r="D148" i="5"/>
  <c r="D147" i="5"/>
  <c r="F147" i="5" s="1"/>
  <c r="D146" i="5"/>
  <c r="D145" i="5"/>
  <c r="D144" i="5"/>
  <c r="D143" i="5"/>
  <c r="F143" i="5" s="1"/>
  <c r="D142" i="5"/>
  <c r="D141" i="5"/>
  <c r="D140" i="5"/>
  <c r="F140" i="5" s="1"/>
  <c r="D139" i="5"/>
  <c r="F139" i="5" s="1"/>
  <c r="D138" i="5"/>
  <c r="F138" i="5" s="1"/>
  <c r="D137" i="5"/>
  <c r="F137" i="5" s="1"/>
  <c r="D136" i="5"/>
  <c r="D135" i="5"/>
  <c r="F135" i="5" s="1"/>
  <c r="D134" i="5"/>
  <c r="F134" i="5" s="1"/>
  <c r="D133" i="5"/>
  <c r="D132" i="5"/>
  <c r="D131" i="5"/>
  <c r="F131" i="5" s="1"/>
  <c r="D130" i="5"/>
  <c r="F130" i="5" s="1"/>
  <c r="D129" i="5"/>
  <c r="F129" i="5" s="1"/>
  <c r="D128" i="5"/>
  <c r="D127" i="5"/>
  <c r="D126" i="5"/>
  <c r="D125" i="5"/>
  <c r="D124" i="5"/>
  <c r="F124" i="5" s="1"/>
  <c r="D123" i="5"/>
  <c r="F123" i="5" s="1"/>
  <c r="D122" i="5"/>
  <c r="F122" i="5" s="1"/>
  <c r="D121" i="5"/>
  <c r="F121" i="5" s="1"/>
  <c r="D120" i="5"/>
  <c r="D119" i="5"/>
  <c r="D118" i="5"/>
  <c r="D117" i="5"/>
  <c r="D116" i="5"/>
  <c r="F116" i="5" s="1"/>
  <c r="D115" i="5"/>
  <c r="F115" i="5" s="1"/>
  <c r="D114" i="5"/>
  <c r="F114" i="5" s="1"/>
  <c r="D113" i="5"/>
  <c r="D112" i="5"/>
  <c r="D111" i="5"/>
  <c r="D110" i="5"/>
  <c r="D109" i="5"/>
  <c r="D108" i="5"/>
  <c r="F108" i="5" s="1"/>
  <c r="D107" i="5"/>
  <c r="F107" i="5" s="1"/>
  <c r="D106" i="5"/>
  <c r="F106" i="5" s="1"/>
  <c r="D105" i="5"/>
  <c r="F105" i="5" s="1"/>
  <c r="D104" i="5"/>
  <c r="D103" i="5"/>
  <c r="D102" i="5"/>
  <c r="D101" i="5"/>
  <c r="D100" i="5"/>
  <c r="D99" i="5"/>
  <c r="D98" i="5"/>
  <c r="F98" i="5" s="1"/>
  <c r="D97" i="5"/>
  <c r="F97" i="5" s="1"/>
  <c r="D96" i="5"/>
  <c r="D95" i="5"/>
  <c r="F95" i="5" s="1"/>
  <c r="D94" i="5"/>
  <c r="F94" i="5" s="1"/>
  <c r="D93" i="5"/>
  <c r="D92" i="5"/>
  <c r="F92" i="5" s="1"/>
  <c r="D91" i="5"/>
  <c r="D90" i="5"/>
  <c r="F90" i="5" s="1"/>
  <c r="D89" i="5"/>
  <c r="D88" i="5"/>
  <c r="D87" i="5"/>
  <c r="F87" i="5" s="1"/>
  <c r="D86" i="5"/>
  <c r="D85" i="5"/>
  <c r="D84" i="5"/>
  <c r="F84" i="5" s="1"/>
  <c r="D83" i="5"/>
  <c r="D82" i="5"/>
  <c r="F82" i="5" s="1"/>
  <c r="D81" i="5"/>
  <c r="F81" i="5" s="1"/>
  <c r="D80" i="5"/>
  <c r="D79" i="5"/>
  <c r="F79" i="5" s="1"/>
  <c r="D78" i="5"/>
  <c r="D77" i="5"/>
  <c r="D76" i="5"/>
  <c r="F76" i="5" s="1"/>
  <c r="D75" i="5"/>
  <c r="F75" i="5" s="1"/>
  <c r="D74" i="5"/>
  <c r="F74" i="5" s="1"/>
  <c r="D73" i="5"/>
  <c r="F73" i="5" s="1"/>
  <c r="D72" i="5"/>
  <c r="D71" i="5"/>
  <c r="F71" i="5" s="1"/>
  <c r="D70" i="5"/>
  <c r="F70" i="5" s="1"/>
  <c r="D69" i="5"/>
  <c r="D68" i="5"/>
  <c r="D67" i="5"/>
  <c r="F67" i="5" s="1"/>
  <c r="D66" i="5"/>
  <c r="F66" i="5" s="1"/>
  <c r="D65" i="5"/>
  <c r="F65" i="5" s="1"/>
  <c r="D64" i="5"/>
  <c r="D63" i="5"/>
  <c r="F63" i="5" s="1"/>
  <c r="D62" i="5"/>
  <c r="D61" i="5"/>
  <c r="D60" i="5"/>
  <c r="F60" i="5" s="1"/>
  <c r="D59" i="5"/>
  <c r="F59" i="5" s="1"/>
  <c r="D58" i="5"/>
  <c r="F58" i="5" s="1"/>
  <c r="D57" i="5"/>
  <c r="F57" i="5" s="1"/>
  <c r="D56" i="5"/>
  <c r="D55" i="5"/>
  <c r="F55" i="5" s="1"/>
  <c r="D54" i="5"/>
  <c r="D53" i="5"/>
  <c r="D52" i="5"/>
  <c r="D51" i="5"/>
  <c r="F51" i="5" s="1"/>
  <c r="D50" i="5"/>
  <c r="F50" i="5" s="1"/>
  <c r="D49" i="5"/>
  <c r="F49" i="5" s="1"/>
  <c r="D48" i="5"/>
  <c r="D47" i="5"/>
  <c r="F47" i="5" s="1"/>
  <c r="D46" i="5"/>
  <c r="F46" i="5" s="1"/>
  <c r="D45" i="5"/>
  <c r="D44" i="5"/>
  <c r="F44" i="5" s="1"/>
  <c r="D43" i="5"/>
  <c r="F43" i="5" s="1"/>
  <c r="D42" i="5"/>
  <c r="F42" i="5" s="1"/>
  <c r="D41" i="5"/>
  <c r="F41" i="5" s="1"/>
  <c r="D40" i="5"/>
  <c r="D39" i="5"/>
  <c r="F39" i="5" s="1"/>
  <c r="D38" i="5"/>
  <c r="D37" i="5"/>
  <c r="D36" i="5"/>
  <c r="F36" i="5" s="1"/>
  <c r="D35" i="5"/>
  <c r="F35" i="5" s="1"/>
  <c r="D34" i="5"/>
  <c r="F34" i="5" s="1"/>
  <c r="D33" i="5"/>
  <c r="F33" i="5" s="1"/>
  <c r="D32" i="5"/>
  <c r="D31" i="5"/>
  <c r="D30" i="5"/>
  <c r="D29" i="5"/>
  <c r="D28" i="5"/>
  <c r="F28" i="5" s="1"/>
  <c r="D27" i="5"/>
  <c r="F27" i="5" s="1"/>
  <c r="D26" i="5"/>
  <c r="F26" i="5" s="1"/>
  <c r="D25" i="5"/>
  <c r="F25" i="5" s="1"/>
  <c r="D24" i="5"/>
  <c r="D23" i="5"/>
  <c r="F23" i="5" s="1"/>
  <c r="D22" i="5"/>
  <c r="F22" i="5" s="1"/>
  <c r="D21" i="5"/>
  <c r="D20" i="5"/>
  <c r="F20" i="5" s="1"/>
  <c r="D19" i="5"/>
  <c r="D18" i="5"/>
  <c r="F18" i="5" s="1"/>
  <c r="D17" i="5"/>
  <c r="F17" i="5" s="1"/>
  <c r="D16" i="5"/>
  <c r="D15" i="5"/>
  <c r="F15" i="5" s="1"/>
  <c r="D14" i="5"/>
  <c r="D13" i="5"/>
  <c r="D12" i="5"/>
  <c r="D11" i="5"/>
  <c r="F11" i="5" s="1"/>
  <c r="D10" i="5"/>
  <c r="F10" i="5" s="1"/>
  <c r="D9" i="5"/>
  <c r="F9" i="5" s="1"/>
  <c r="D8" i="5"/>
  <c r="D7" i="5"/>
  <c r="F7" i="5" s="1"/>
  <c r="D6" i="5"/>
  <c r="D5" i="5"/>
  <c r="B504" i="5"/>
  <c r="B503" i="5"/>
  <c r="B502" i="5"/>
  <c r="B501" i="5"/>
  <c r="B500" i="5"/>
  <c r="B499" i="5"/>
  <c r="B498" i="5"/>
  <c r="B497" i="5"/>
  <c r="B496" i="5"/>
  <c r="B495" i="5"/>
  <c r="F495" i="5" s="1"/>
  <c r="B494" i="5"/>
  <c r="B493" i="5"/>
  <c r="B492" i="5"/>
  <c r="B491" i="5"/>
  <c r="B490" i="5"/>
  <c r="B489" i="5"/>
  <c r="B488" i="5"/>
  <c r="B487" i="5"/>
  <c r="B486" i="5"/>
  <c r="F486" i="5" s="1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F463" i="5" s="1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F397" i="5" s="1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F368" i="5" s="1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F340" i="5" s="1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F320" i="5" s="1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F307" i="5" s="1"/>
  <c r="B306" i="5"/>
  <c r="B305" i="5"/>
  <c r="B304" i="5"/>
  <c r="B303" i="5"/>
  <c r="B302" i="5"/>
  <c r="F302" i="5" s="1"/>
  <c r="B301" i="5"/>
  <c r="B300" i="5"/>
  <c r="B299" i="5"/>
  <c r="B298" i="5"/>
  <c r="B297" i="5"/>
  <c r="B296" i="5"/>
  <c r="B295" i="5"/>
  <c r="B294" i="5"/>
  <c r="F294" i="5" s="1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F273" i="5" s="1"/>
  <c r="B272" i="5"/>
  <c r="B271" i="5"/>
  <c r="B270" i="5"/>
  <c r="B269" i="5"/>
  <c r="F269" i="5" s="1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F214" i="5" s="1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F199" i="5" s="1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F126" i="5" s="1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F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F89" i="5" s="1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F14" i="5" s="1"/>
  <c r="B13" i="5"/>
  <c r="B12" i="5"/>
  <c r="B11" i="5"/>
  <c r="B10" i="5"/>
  <c r="B9" i="5"/>
  <c r="B8" i="5"/>
  <c r="B7" i="5"/>
  <c r="B6" i="5"/>
  <c r="B5" i="5"/>
  <c r="B5" i="4"/>
  <c r="L5" i="5"/>
  <c r="L6" i="5" s="1"/>
  <c r="L7" i="5" s="1"/>
  <c r="F205" i="5"/>
  <c r="F206" i="5"/>
  <c r="F208" i="5"/>
  <c r="F216" i="5"/>
  <c r="F220" i="5"/>
  <c r="F221" i="5"/>
  <c r="F222" i="5"/>
  <c r="F224" i="5"/>
  <c r="F225" i="5"/>
  <c r="F232" i="5"/>
  <c r="F236" i="5"/>
  <c r="F238" i="5"/>
  <c r="F240" i="5"/>
  <c r="F248" i="5"/>
  <c r="F255" i="5"/>
  <c r="F256" i="5"/>
  <c r="F260" i="5"/>
  <c r="F261" i="5"/>
  <c r="F264" i="5"/>
  <c r="F270" i="5"/>
  <c r="F272" i="5"/>
  <c r="F276" i="5"/>
  <c r="F280" i="5"/>
  <c r="F286" i="5"/>
  <c r="F288" i="5"/>
  <c r="F296" i="5"/>
  <c r="F304" i="5"/>
  <c r="F308" i="5"/>
  <c r="F309" i="5"/>
  <c r="F310" i="5"/>
  <c r="F312" i="5"/>
  <c r="F317" i="5"/>
  <c r="F318" i="5"/>
  <c r="F321" i="5"/>
  <c r="F323" i="5"/>
  <c r="F325" i="5"/>
  <c r="F326" i="5"/>
  <c r="F328" i="5"/>
  <c r="F333" i="5"/>
  <c r="F334" i="5"/>
  <c r="F336" i="5"/>
  <c r="F341" i="5"/>
  <c r="F342" i="5"/>
  <c r="F344" i="5"/>
  <c r="F349" i="5"/>
  <c r="F352" i="5"/>
  <c r="F360" i="5"/>
  <c r="F364" i="5"/>
  <c r="F365" i="5"/>
  <c r="F366" i="5"/>
  <c r="F376" i="5"/>
  <c r="F384" i="5"/>
  <c r="F391" i="5"/>
  <c r="F392" i="5"/>
  <c r="F398" i="5"/>
  <c r="F399" i="5"/>
  <c r="F400" i="5"/>
  <c r="F407" i="5"/>
  <c r="F408" i="5"/>
  <c r="F412" i="5"/>
  <c r="F413" i="5"/>
  <c r="F414" i="5"/>
  <c r="F415" i="5"/>
  <c r="F416" i="5"/>
  <c r="F421" i="5"/>
  <c r="F422" i="5"/>
  <c r="F423" i="5"/>
  <c r="F424" i="5"/>
  <c r="F427" i="5"/>
  <c r="F431" i="5"/>
  <c r="F432" i="5"/>
  <c r="F436" i="5"/>
  <c r="F437" i="5"/>
  <c r="F438" i="5"/>
  <c r="F439" i="5"/>
  <c r="F440" i="5"/>
  <c r="F447" i="5"/>
  <c r="F448" i="5"/>
  <c r="F455" i="5"/>
  <c r="F456" i="5"/>
  <c r="F461" i="5"/>
  <c r="F462" i="5"/>
  <c r="F464" i="5"/>
  <c r="F468" i="5"/>
  <c r="F469" i="5"/>
  <c r="F470" i="5"/>
  <c r="F471" i="5"/>
  <c r="F472" i="5"/>
  <c r="F475" i="5"/>
  <c r="F477" i="5"/>
  <c r="F478" i="5"/>
  <c r="F479" i="5"/>
  <c r="F480" i="5"/>
  <c r="F485" i="5"/>
  <c r="F487" i="5"/>
  <c r="F488" i="5"/>
  <c r="F493" i="5"/>
  <c r="F494" i="5"/>
  <c r="F496" i="5"/>
  <c r="F501" i="5"/>
  <c r="F502" i="5"/>
  <c r="F504" i="5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F200" i="5"/>
  <c r="F198" i="5"/>
  <c r="F192" i="5"/>
  <c r="F190" i="5"/>
  <c r="F189" i="5"/>
  <c r="F187" i="5"/>
  <c r="F186" i="5"/>
  <c r="F184" i="5"/>
  <c r="F182" i="5"/>
  <c r="F181" i="5"/>
  <c r="F176" i="5"/>
  <c r="F174" i="5"/>
  <c r="F168" i="5"/>
  <c r="F166" i="5"/>
  <c r="F165" i="5"/>
  <c r="F164" i="5"/>
  <c r="F160" i="5"/>
  <c r="F152" i="5"/>
  <c r="F151" i="5"/>
  <c r="F150" i="5"/>
  <c r="F149" i="5"/>
  <c r="F148" i="5"/>
  <c r="F144" i="5"/>
  <c r="F142" i="5"/>
  <c r="F141" i="5"/>
  <c r="F136" i="5"/>
  <c r="F128" i="5"/>
  <c r="F127" i="5"/>
  <c r="F125" i="5"/>
  <c r="F120" i="5"/>
  <c r="F119" i="5"/>
  <c r="F118" i="5"/>
  <c r="F117" i="5"/>
  <c r="F112" i="5"/>
  <c r="F111" i="5"/>
  <c r="F110" i="5"/>
  <c r="F109" i="5"/>
  <c r="F104" i="5"/>
  <c r="F103" i="5"/>
  <c r="F102" i="5"/>
  <c r="F101" i="5"/>
  <c r="F100" i="5"/>
  <c r="F99" i="5"/>
  <c r="F96" i="5"/>
  <c r="F93" i="5"/>
  <c r="F91" i="5"/>
  <c r="F88" i="5"/>
  <c r="F86" i="5"/>
  <c r="F85" i="5"/>
  <c r="F80" i="5"/>
  <c r="F78" i="5"/>
  <c r="F77" i="5"/>
  <c r="F72" i="5"/>
  <c r="F69" i="5"/>
  <c r="F68" i="5"/>
  <c r="F64" i="5"/>
  <c r="F62" i="5"/>
  <c r="F61" i="5"/>
  <c r="F56" i="5"/>
  <c r="F54" i="5"/>
  <c r="F53" i="5"/>
  <c r="F52" i="5"/>
  <c r="F48" i="5"/>
  <c r="F45" i="5"/>
  <c r="F40" i="5"/>
  <c r="F38" i="5"/>
  <c r="F37" i="5"/>
  <c r="F32" i="5"/>
  <c r="F31" i="5"/>
  <c r="F30" i="5"/>
  <c r="F29" i="5"/>
  <c r="F24" i="5"/>
  <c r="F21" i="5"/>
  <c r="F16" i="5"/>
  <c r="F13" i="5"/>
  <c r="F12" i="5"/>
  <c r="F8" i="5"/>
  <c r="F6" i="5"/>
  <c r="F5" i="5"/>
  <c r="AF213" i="3"/>
  <c r="AF214" i="3" s="1"/>
  <c r="AC213" i="3"/>
  <c r="AC212" i="3"/>
  <c r="AC211" i="3"/>
  <c r="AF9" i="3"/>
  <c r="AF10" i="3" s="1"/>
  <c r="AC9" i="3"/>
  <c r="AC8" i="3"/>
  <c r="AC7" i="3"/>
  <c r="AC10" i="3" s="1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205" i="3"/>
  <c r="B204" i="3"/>
  <c r="D205" i="3" s="1"/>
  <c r="B203" i="3"/>
  <c r="D204" i="3" s="1"/>
  <c r="B202" i="3"/>
  <c r="B201" i="3"/>
  <c r="B200" i="3"/>
  <c r="B199" i="3"/>
  <c r="D200" i="3" s="1"/>
  <c r="B198" i="3"/>
  <c r="B197" i="3"/>
  <c r="D198" i="3" s="1"/>
  <c r="B196" i="3"/>
  <c r="D197" i="3" s="1"/>
  <c r="B195" i="3"/>
  <c r="D196" i="3" s="1"/>
  <c r="B194" i="3"/>
  <c r="B193" i="3"/>
  <c r="B192" i="3"/>
  <c r="B191" i="3"/>
  <c r="D192" i="3" s="1"/>
  <c r="B190" i="3"/>
  <c r="B189" i="3"/>
  <c r="D190" i="3" s="1"/>
  <c r="B188" i="3"/>
  <c r="D189" i="3" s="1"/>
  <c r="B187" i="3"/>
  <c r="D188" i="3" s="1"/>
  <c r="B186" i="3"/>
  <c r="B185" i="3"/>
  <c r="B184" i="3"/>
  <c r="B183" i="3"/>
  <c r="B182" i="3"/>
  <c r="B181" i="3"/>
  <c r="D182" i="3" s="1"/>
  <c r="B180" i="3"/>
  <c r="D181" i="3" s="1"/>
  <c r="B179" i="3"/>
  <c r="D180" i="3" s="1"/>
  <c r="B178" i="3"/>
  <c r="B177" i="3"/>
  <c r="B176" i="3"/>
  <c r="B175" i="3"/>
  <c r="B174" i="3"/>
  <c r="B173" i="3"/>
  <c r="D174" i="3" s="1"/>
  <c r="B172" i="3"/>
  <c r="D173" i="3" s="1"/>
  <c r="B171" i="3"/>
  <c r="D172" i="3" s="1"/>
  <c r="B170" i="3"/>
  <c r="B169" i="3"/>
  <c r="B168" i="3"/>
  <c r="B167" i="3"/>
  <c r="B166" i="3"/>
  <c r="B165" i="3"/>
  <c r="D166" i="3" s="1"/>
  <c r="B164" i="3"/>
  <c r="D165" i="3" s="1"/>
  <c r="B163" i="3"/>
  <c r="D164" i="3" s="1"/>
  <c r="B162" i="3"/>
  <c r="B161" i="3"/>
  <c r="B160" i="3"/>
  <c r="B159" i="3"/>
  <c r="B158" i="3"/>
  <c r="B157" i="3"/>
  <c r="D158" i="3" s="1"/>
  <c r="B156" i="3"/>
  <c r="B155" i="3"/>
  <c r="D156" i="3" s="1"/>
  <c r="B154" i="3"/>
  <c r="B153" i="3"/>
  <c r="B152" i="3"/>
  <c r="B151" i="3"/>
  <c r="B150" i="3"/>
  <c r="B149" i="3"/>
  <c r="D149" i="3" s="1"/>
  <c r="B148" i="3"/>
  <c r="B147" i="3"/>
  <c r="D148" i="3" s="1"/>
  <c r="B146" i="3"/>
  <c r="B145" i="3"/>
  <c r="B144" i="3"/>
  <c r="B143" i="3"/>
  <c r="B142" i="3"/>
  <c r="B141" i="3"/>
  <c r="B140" i="3"/>
  <c r="B139" i="3"/>
  <c r="D140" i="3" s="1"/>
  <c r="B138" i="3"/>
  <c r="B137" i="3"/>
  <c r="B136" i="3"/>
  <c r="B135" i="3"/>
  <c r="B134" i="3"/>
  <c r="B133" i="3"/>
  <c r="D134" i="3" s="1"/>
  <c r="B132" i="3"/>
  <c r="D133" i="3" s="1"/>
  <c r="B131" i="3"/>
  <c r="D132" i="3" s="1"/>
  <c r="B130" i="3"/>
  <c r="B129" i="3"/>
  <c r="B128" i="3"/>
  <c r="B127" i="3"/>
  <c r="B126" i="3"/>
  <c r="B125" i="3"/>
  <c r="B124" i="3"/>
  <c r="D125" i="3" s="1"/>
  <c r="B123" i="3"/>
  <c r="D124" i="3" s="1"/>
  <c r="B122" i="3"/>
  <c r="B121" i="3"/>
  <c r="B120" i="3"/>
  <c r="B119" i="3"/>
  <c r="B118" i="3"/>
  <c r="B117" i="3"/>
  <c r="B116" i="3"/>
  <c r="D117" i="3" s="1"/>
  <c r="B115" i="3"/>
  <c r="D116" i="3" s="1"/>
  <c r="B114" i="3"/>
  <c r="B113" i="3"/>
  <c r="B112" i="3"/>
  <c r="B111" i="3"/>
  <c r="B110" i="3"/>
  <c r="B109" i="3"/>
  <c r="B108" i="3"/>
  <c r="B107" i="3"/>
  <c r="D108" i="3" s="1"/>
  <c r="B106" i="3"/>
  <c r="B105" i="3"/>
  <c r="B104" i="3"/>
  <c r="B103" i="3"/>
  <c r="B102" i="3"/>
  <c r="B101" i="3"/>
  <c r="B100" i="3"/>
  <c r="B99" i="3"/>
  <c r="D100" i="3" s="1"/>
  <c r="B98" i="3"/>
  <c r="B97" i="3"/>
  <c r="B96" i="3"/>
  <c r="B95" i="3"/>
  <c r="B94" i="3"/>
  <c r="B93" i="3"/>
  <c r="B92" i="3"/>
  <c r="D93" i="3" s="1"/>
  <c r="B91" i="3"/>
  <c r="D92" i="3" s="1"/>
  <c r="B90" i="3"/>
  <c r="B89" i="3"/>
  <c r="B88" i="3"/>
  <c r="B87" i="3"/>
  <c r="B86" i="3"/>
  <c r="B85" i="3"/>
  <c r="B84" i="3"/>
  <c r="D85" i="3" s="1"/>
  <c r="B83" i="3"/>
  <c r="D84" i="3" s="1"/>
  <c r="B82" i="3"/>
  <c r="B81" i="3"/>
  <c r="B80" i="3"/>
  <c r="B79" i="3"/>
  <c r="B78" i="3"/>
  <c r="B77" i="3"/>
  <c r="B76" i="3"/>
  <c r="B75" i="3"/>
  <c r="D76" i="3" s="1"/>
  <c r="B74" i="3"/>
  <c r="B73" i="3"/>
  <c r="B72" i="3"/>
  <c r="B71" i="3"/>
  <c r="B70" i="3"/>
  <c r="B69" i="3"/>
  <c r="B68" i="3"/>
  <c r="D69" i="3" s="1"/>
  <c r="B67" i="3"/>
  <c r="D68" i="3" s="1"/>
  <c r="B66" i="3"/>
  <c r="B65" i="3"/>
  <c r="B64" i="3"/>
  <c r="B63" i="3"/>
  <c r="B62" i="3"/>
  <c r="B61" i="3"/>
  <c r="B60" i="3"/>
  <c r="D61" i="3" s="1"/>
  <c r="B59" i="3"/>
  <c r="D60" i="3" s="1"/>
  <c r="B58" i="3"/>
  <c r="B57" i="3"/>
  <c r="B56" i="3"/>
  <c r="B55" i="3"/>
  <c r="B54" i="3"/>
  <c r="B53" i="3"/>
  <c r="B52" i="3"/>
  <c r="D53" i="3" s="1"/>
  <c r="B51" i="3"/>
  <c r="D52" i="3" s="1"/>
  <c r="B50" i="3"/>
  <c r="B49" i="3"/>
  <c r="B48" i="3"/>
  <c r="D49" i="3" s="1"/>
  <c r="B47" i="3"/>
  <c r="B46" i="3"/>
  <c r="B45" i="3"/>
  <c r="B44" i="3"/>
  <c r="B43" i="3"/>
  <c r="D44" i="3" s="1"/>
  <c r="B42" i="3"/>
  <c r="B41" i="3"/>
  <c r="B40" i="3"/>
  <c r="D41" i="3" s="1"/>
  <c r="B39" i="3"/>
  <c r="B38" i="3"/>
  <c r="B37" i="3"/>
  <c r="B36" i="3"/>
  <c r="D37" i="3" s="1"/>
  <c r="B35" i="3"/>
  <c r="D36" i="3" s="1"/>
  <c r="B34" i="3"/>
  <c r="B33" i="3"/>
  <c r="B32" i="3"/>
  <c r="D33" i="3" s="1"/>
  <c r="B31" i="3"/>
  <c r="B30" i="3"/>
  <c r="B29" i="3"/>
  <c r="B28" i="3"/>
  <c r="D29" i="3" s="1"/>
  <c r="B27" i="3"/>
  <c r="D28" i="3" s="1"/>
  <c r="B26" i="3"/>
  <c r="B25" i="3"/>
  <c r="B24" i="3"/>
  <c r="D25" i="3" s="1"/>
  <c r="B23" i="3"/>
  <c r="B22" i="3"/>
  <c r="B21" i="3"/>
  <c r="B20" i="3"/>
  <c r="D21" i="3" s="1"/>
  <c r="B19" i="3"/>
  <c r="D20" i="3" s="1"/>
  <c r="B18" i="3"/>
  <c r="B17" i="3"/>
  <c r="B16" i="3"/>
  <c r="D17" i="3" s="1"/>
  <c r="B15" i="3"/>
  <c r="B14" i="3"/>
  <c r="B13" i="3"/>
  <c r="B12" i="3"/>
  <c r="B11" i="3"/>
  <c r="D12" i="3" s="1"/>
  <c r="B10" i="3"/>
  <c r="B9" i="3"/>
  <c r="B8" i="3"/>
  <c r="B7" i="3"/>
  <c r="B6" i="3"/>
  <c r="P1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5" i="2"/>
  <c r="AC214" i="3" l="1"/>
  <c r="D101" i="3"/>
  <c r="D141" i="3"/>
  <c r="D13" i="3"/>
  <c r="D45" i="3"/>
  <c r="D77" i="3"/>
  <c r="D109" i="3"/>
  <c r="D126" i="3"/>
  <c r="D142" i="3"/>
  <c r="D7" i="3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27" i="3"/>
  <c r="D131" i="3"/>
  <c r="D135" i="3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203" i="3"/>
  <c r="F19" i="5"/>
  <c r="F171" i="5"/>
  <c r="F211" i="5"/>
  <c r="F315" i="5"/>
  <c r="F132" i="5"/>
  <c r="F348" i="5"/>
  <c r="F145" i="5"/>
  <c r="F169" i="5"/>
  <c r="F83" i="5"/>
  <c r="F300" i="5"/>
  <c r="F355" i="5"/>
  <c r="F361" i="5"/>
  <c r="F385" i="5"/>
  <c r="F133" i="5"/>
  <c r="I7" i="5" s="1"/>
  <c r="F285" i="5"/>
  <c r="F293" i="5"/>
  <c r="F146" i="5"/>
  <c r="F167" i="5"/>
  <c r="F279" i="5"/>
  <c r="I5" i="5"/>
  <c r="L8" i="5"/>
  <c r="D157" i="3"/>
  <c r="D150" i="3"/>
  <c r="D14" i="3"/>
  <c r="D30" i="3"/>
  <c r="D38" i="3"/>
  <c r="D46" i="3"/>
  <c r="D54" i="3"/>
  <c r="D62" i="3"/>
  <c r="D70" i="3"/>
  <c r="D78" i="3"/>
  <c r="D86" i="3"/>
  <c r="D94" i="3"/>
  <c r="D102" i="3"/>
  <c r="D110" i="3"/>
  <c r="D118" i="3"/>
  <c r="D22" i="3"/>
  <c r="D8" i="3"/>
  <c r="D16" i="3"/>
  <c r="D24" i="3"/>
  <c r="D32" i="3"/>
  <c r="D40" i="3"/>
  <c r="D48" i="3"/>
  <c r="D56" i="3"/>
  <c r="D64" i="3"/>
  <c r="D72" i="3"/>
  <c r="D80" i="3"/>
  <c r="D88" i="3"/>
  <c r="D96" i="3"/>
  <c r="D104" i="3"/>
  <c r="D112" i="3"/>
  <c r="D120" i="3"/>
  <c r="D128" i="3"/>
  <c r="D136" i="3"/>
  <c r="D144" i="3"/>
  <c r="D152" i="3"/>
  <c r="D160" i="3"/>
  <c r="D168" i="3"/>
  <c r="D176" i="3"/>
  <c r="D184" i="3"/>
  <c r="D9" i="3"/>
  <c r="D57" i="3"/>
  <c r="D65" i="3"/>
  <c r="D73" i="3"/>
  <c r="D81" i="3"/>
  <c r="D89" i="3"/>
  <c r="D97" i="3"/>
  <c r="D105" i="3"/>
  <c r="D113" i="3"/>
  <c r="D121" i="3"/>
  <c r="D129" i="3"/>
  <c r="D137" i="3"/>
  <c r="D145" i="3"/>
  <c r="D153" i="3"/>
  <c r="D161" i="3"/>
  <c r="D169" i="3"/>
  <c r="D177" i="3"/>
  <c r="D185" i="3"/>
  <c r="D193" i="3"/>
  <c r="D201" i="3"/>
  <c r="D10" i="3"/>
  <c r="D18" i="3"/>
  <c r="D26" i="3"/>
  <c r="D34" i="3"/>
  <c r="D42" i="3"/>
  <c r="D50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199" i="3"/>
  <c r="D119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I6" i="5" l="1"/>
  <c r="I8" i="5"/>
  <c r="E8" i="2"/>
  <c r="H3" i="1" l="1"/>
  <c r="I3" i="1" l="1"/>
  <c r="K3" i="1" l="1"/>
  <c r="L3" i="1" l="1"/>
  <c r="M3" i="1" l="1"/>
  <c r="N3" i="1" l="1"/>
  <c r="O3" i="1" s="1"/>
  <c r="P3" i="1" s="1"/>
  <c r="Q3" i="1" s="1"/>
  <c r="R3" i="1" s="1"/>
  <c r="S3" i="1" s="1"/>
  <c r="T3" i="1" s="1"/>
  <c r="H12" i="1" l="1"/>
  <c r="H11" i="1"/>
  <c r="I11" i="1" s="1"/>
  <c r="S4" i="1"/>
  <c r="E9" i="1"/>
  <c r="H8" i="1"/>
  <c r="H13" i="1"/>
  <c r="H14" i="1"/>
  <c r="E7" i="1"/>
  <c r="E8" i="1"/>
  <c r="H9" i="1"/>
  <c r="H10" i="1"/>
  <c r="I12" i="1"/>
  <c r="M4" i="1"/>
  <c r="H16" i="1"/>
  <c r="H15" i="1"/>
  <c r="H7" i="1"/>
  <c r="L4" i="1" l="1"/>
  <c r="I8" i="1"/>
  <c r="I4" i="1"/>
  <c r="I15" i="1"/>
  <c r="Q4" i="1"/>
  <c r="E10" i="1"/>
  <c r="I7" i="1"/>
  <c r="H4" i="1"/>
  <c r="I20" i="1"/>
  <c r="K4" i="1"/>
  <c r="I10" i="1"/>
  <c r="O4" i="1"/>
  <c r="I14" i="1"/>
  <c r="P4" i="1" s="1"/>
  <c r="I16" i="1"/>
  <c r="R4" i="1"/>
  <c r="J4" i="1"/>
  <c r="I9" i="1"/>
  <c r="N4" i="1"/>
  <c r="I13" i="1"/>
</calcChain>
</file>

<file path=xl/sharedStrings.xml><?xml version="1.0" encoding="utf-8"?>
<sst xmlns="http://schemas.openxmlformats.org/spreadsheetml/2006/main" count="187" uniqueCount="90">
  <si>
    <t>λ</t>
  </si>
  <si>
    <t>τ</t>
  </si>
  <si>
    <t>X</t>
  </si>
  <si>
    <t>p</t>
  </si>
  <si>
    <t>F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</si>
  <si>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</si>
  <si>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</si>
  <si>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</si>
  <si>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</si>
  <si>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</si>
  <si>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</si>
  <si>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</si>
  <si>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</si>
  <si>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</si>
  <si>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</si>
  <si>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</si>
  <si>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</si>
  <si>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</si>
  <si>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</si>
  <si>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n</t>
  </si>
  <si>
    <r>
      <t>x</t>
    </r>
    <r>
      <rPr>
        <i/>
        <vertAlign val="subscript"/>
        <sz val="14"/>
        <color theme="1"/>
        <rFont val="Calibri"/>
        <family val="2"/>
        <charset val="204"/>
        <scheme val="minor"/>
      </rPr>
      <t>в</t>
    </r>
    <r>
      <rPr>
        <i/>
        <sz val="14"/>
        <color theme="1"/>
        <rFont val="Calibri"/>
        <family val="2"/>
        <charset val="204"/>
        <scheme val="minor"/>
      </rPr>
      <t>=</t>
    </r>
  </si>
  <si>
    <r>
      <t>s</t>
    </r>
    <r>
      <rPr>
        <i/>
        <vertAlign val="superscript"/>
        <sz val="14"/>
        <color theme="1"/>
        <rFont val="Calibri"/>
        <family val="2"/>
        <charset val="204"/>
        <scheme val="minor"/>
      </rPr>
      <t>2</t>
    </r>
    <r>
      <rPr>
        <i/>
        <sz val="14"/>
        <color theme="1"/>
        <rFont val="Calibri"/>
        <family val="2"/>
        <charset val="204"/>
        <scheme val="minor"/>
      </rPr>
      <t>=</t>
    </r>
  </si>
  <si>
    <t>s=</t>
  </si>
  <si>
    <t>v=</t>
  </si>
  <si>
    <t>w</t>
  </si>
  <si>
    <r>
      <t>x</t>
    </r>
    <r>
      <rPr>
        <i/>
        <vertAlign val="subscript"/>
        <sz val="14"/>
        <color theme="1"/>
        <rFont val="Calibri"/>
        <family val="2"/>
        <charset val="204"/>
        <scheme val="minor"/>
      </rPr>
      <t>i</t>
    </r>
  </si>
  <si>
    <r>
      <rPr>
        <i/>
        <sz val="14"/>
        <color theme="1"/>
        <rFont val="Calibri"/>
        <family val="2"/>
        <charset val="204"/>
        <scheme val="minor"/>
      </rPr>
      <t>n</t>
    </r>
    <r>
      <rPr>
        <i/>
        <vertAlign val="subscript"/>
        <sz val="14"/>
        <color theme="1"/>
        <rFont val="Calibri"/>
        <family val="2"/>
        <charset val="204"/>
        <scheme val="minor"/>
      </rPr>
      <t>i</t>
    </r>
  </si>
  <si>
    <r>
      <t>w</t>
    </r>
    <r>
      <rPr>
        <i/>
        <vertAlign val="subscript"/>
        <sz val="14"/>
        <color theme="1"/>
        <rFont val="Calibri"/>
        <family val="2"/>
        <charset val="204"/>
        <scheme val="minor"/>
      </rPr>
      <t>i</t>
    </r>
  </si>
  <si>
    <r>
      <t>w</t>
    </r>
    <r>
      <rPr>
        <i/>
        <vertAlign val="subscript"/>
        <sz val="11"/>
        <color theme="1"/>
        <rFont val="Calibri"/>
        <family val="2"/>
        <charset val="204"/>
        <scheme val="minor"/>
      </rPr>
      <t>i</t>
    </r>
  </si>
  <si>
    <r>
      <t>r</t>
    </r>
    <r>
      <rPr>
        <i/>
        <vertAlign val="subscript"/>
        <sz val="14"/>
        <color rgb="FF000000"/>
        <rFont val="Calibri"/>
        <family val="2"/>
        <charset val="204"/>
        <scheme val="minor"/>
      </rPr>
      <t xml:space="preserve">i </t>
    </r>
  </si>
  <si>
    <t>Карман</t>
  </si>
  <si>
    <t>Еще</t>
  </si>
  <si>
    <t>Частота</t>
  </si>
  <si>
    <t>Интегральный %</t>
  </si>
  <si>
    <t>Модель</t>
  </si>
  <si>
    <t>Теория</t>
  </si>
  <si>
    <r>
      <t>MX=1/</t>
    </r>
    <r>
      <rPr>
        <sz val="11"/>
        <color theme="1"/>
        <rFont val="Calibri"/>
        <family val="2"/>
        <charset val="204"/>
      </rPr>
      <t>λ</t>
    </r>
  </si>
  <si>
    <r>
      <t>DX=1/</t>
    </r>
    <r>
      <rPr>
        <sz val="11"/>
        <color theme="1"/>
        <rFont val="Calibri"/>
        <family val="2"/>
        <charset val="204"/>
      </rPr>
      <t>λ</t>
    </r>
    <r>
      <rPr>
        <vertAlign val="superscript"/>
        <sz val="11"/>
        <color theme="1"/>
        <rFont val="Calibri"/>
        <family val="2"/>
        <charset val="204"/>
      </rPr>
      <t>2</t>
    </r>
  </si>
  <si>
    <t>σX=1/λ</t>
  </si>
  <si>
    <t>varX=σX/MX</t>
  </si>
  <si>
    <t>число групп для построения гистограммы</t>
  </si>
  <si>
    <t>Критерий Пирсона</t>
  </si>
  <si>
    <t>i</t>
  </si>
  <si>
    <t>сумма</t>
  </si>
  <si>
    <t xml:space="preserve"> -∞</t>
  </si>
  <si>
    <t xml:space="preserve"> +∞</t>
  </si>
  <si>
    <r>
      <t>n</t>
    </r>
    <r>
      <rPr>
        <i/>
        <vertAlign val="subscript"/>
        <sz val="14"/>
        <color theme="1"/>
        <rFont val="Times New Roman"/>
        <family val="1"/>
        <charset val="204"/>
      </rPr>
      <t>i</t>
    </r>
  </si>
  <si>
    <r>
      <t>p</t>
    </r>
    <r>
      <rPr>
        <i/>
        <vertAlign val="subscript"/>
        <sz val="14"/>
        <color theme="1"/>
        <rFont val="Times New Roman"/>
        <family val="1"/>
        <charset val="204"/>
      </rPr>
      <t>i</t>
    </r>
  </si>
  <si>
    <r>
      <t>np</t>
    </r>
    <r>
      <rPr>
        <i/>
        <vertAlign val="subscript"/>
        <sz val="14"/>
        <color theme="1"/>
        <rFont val="Times New Roman"/>
        <family val="1"/>
        <charset val="204"/>
      </rPr>
      <t>i</t>
    </r>
  </si>
  <si>
    <r>
      <t>n</t>
    </r>
    <r>
      <rPr>
        <i/>
        <vertAlign val="subscript"/>
        <sz val="14"/>
        <color theme="1"/>
        <rFont val="Times New Roman"/>
        <family val="1"/>
        <charset val="204"/>
      </rPr>
      <t>k</t>
    </r>
  </si>
  <si>
    <r>
      <t>np</t>
    </r>
    <r>
      <rPr>
        <i/>
        <vertAlign val="subscript"/>
        <sz val="14"/>
        <color theme="1"/>
        <rFont val="Times New Roman"/>
        <family val="1"/>
        <charset val="204"/>
      </rPr>
      <t>k</t>
    </r>
  </si>
  <si>
    <r>
      <t>n</t>
    </r>
    <r>
      <rPr>
        <i/>
        <vertAlign val="subscript"/>
        <sz val="14"/>
        <color theme="1"/>
        <rFont val="Times New Roman"/>
        <family val="1"/>
        <charset val="204"/>
      </rPr>
      <t>k</t>
    </r>
    <r>
      <rPr>
        <i/>
        <sz val="14"/>
        <color theme="1"/>
        <rFont val="Times New Roman"/>
        <family val="1"/>
        <charset val="204"/>
      </rPr>
      <t xml:space="preserve"> - np</t>
    </r>
    <r>
      <rPr>
        <i/>
        <vertAlign val="subscript"/>
        <sz val="14"/>
        <color theme="1"/>
        <rFont val="Times New Roman"/>
        <family val="1"/>
        <charset val="204"/>
      </rPr>
      <t>k</t>
    </r>
  </si>
  <si>
    <t>α=0,1</t>
  </si>
  <si>
    <t>лев.гр.</t>
  </si>
  <si>
    <t>пр.гр.</t>
  </si>
  <si>
    <r>
      <t>(n</t>
    </r>
    <r>
      <rPr>
        <i/>
        <vertAlign val="subscript"/>
        <sz val="14"/>
        <color theme="1"/>
        <rFont val="Times New Roman"/>
        <family val="1"/>
        <charset val="204"/>
      </rPr>
      <t>k</t>
    </r>
    <r>
      <rPr>
        <i/>
        <sz val="14"/>
        <color theme="1"/>
        <rFont val="Times New Roman"/>
        <family val="1"/>
        <charset val="204"/>
      </rPr>
      <t xml:space="preserve"> - np</t>
    </r>
    <r>
      <rPr>
        <i/>
        <vertAlign val="subscript"/>
        <sz val="14"/>
        <color theme="1"/>
        <rFont val="Times New Roman"/>
        <family val="1"/>
        <charset val="204"/>
      </rPr>
      <t>k</t>
    </r>
    <r>
      <rPr>
        <i/>
        <sz val="14"/>
        <color theme="1"/>
        <rFont val="Times New Roman"/>
        <family val="1"/>
        <charset val="204"/>
      </rPr>
      <t>)</t>
    </r>
    <r>
      <rPr>
        <i/>
        <vertAlign val="superscript"/>
        <sz val="14"/>
        <color theme="1"/>
        <rFont val="Times New Roman"/>
        <family val="1"/>
        <charset val="204"/>
      </rPr>
      <t>2</t>
    </r>
    <r>
      <rPr>
        <i/>
        <sz val="14"/>
        <color theme="1"/>
        <rFont val="Times New Roman"/>
        <family val="1"/>
        <charset val="204"/>
      </rPr>
      <t>/np</t>
    </r>
    <r>
      <rPr>
        <i/>
        <vertAlign val="subscript"/>
        <sz val="14"/>
        <color theme="1"/>
        <rFont val="Times New Roman"/>
        <family val="1"/>
        <charset val="204"/>
      </rPr>
      <t>k</t>
    </r>
  </si>
  <si>
    <t>критическая точка</t>
  </si>
  <si>
    <r>
      <t xml:space="preserve"> - квантиль распределения хи-квадрат</t>
    </r>
    <r>
      <rPr>
        <vertAlign val="super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с </t>
    </r>
    <r>
      <rPr>
        <i/>
        <sz val="12"/>
        <color theme="1"/>
        <rFont val="Times New Roman"/>
        <family val="1"/>
        <charset val="204"/>
      </rPr>
      <t>k=r-</t>
    </r>
    <r>
      <rPr>
        <sz val="12"/>
        <color theme="1"/>
        <rFont val="Times New Roman"/>
        <family val="1"/>
        <charset val="204"/>
      </rPr>
      <t>1 степенями свободы порядка 1- α.</t>
    </r>
  </si>
  <si>
    <t>критическая область</t>
  </si>
  <si>
    <t xml:space="preserve"> -правосторонняя</t>
  </si>
  <si>
    <t xml:space="preserve"> -критическая точка</t>
  </si>
  <si>
    <r>
      <t xml:space="preserve"> – наблюдаемое значение статистического критерия χ</t>
    </r>
    <r>
      <rPr>
        <vertAlign val="superscript"/>
        <sz val="12"/>
        <color theme="1"/>
        <rFont val="Times New Roman"/>
        <family val="1"/>
        <charset val="204"/>
      </rPr>
      <t>2</t>
    </r>
  </si>
  <si>
    <t>Вывод: …....</t>
  </si>
  <si>
    <t>Fтеор</t>
  </si>
  <si>
    <t>Кумулята</t>
  </si>
  <si>
    <t>Простейший поток</t>
  </si>
  <si>
    <r>
      <t>t</t>
    </r>
    <r>
      <rPr>
        <i/>
        <vertAlign val="subscript"/>
        <sz val="14"/>
        <color theme="1"/>
        <rFont val="Calibri"/>
        <family val="2"/>
        <charset val="204"/>
        <scheme val="minor"/>
      </rPr>
      <t>i</t>
    </r>
  </si>
  <si>
    <r>
      <t>t</t>
    </r>
    <r>
      <rPr>
        <i/>
        <vertAlign val="subscript"/>
        <sz val="14"/>
        <color theme="1"/>
        <rFont val="Calibri"/>
        <family val="2"/>
        <charset val="204"/>
        <scheme val="minor"/>
      </rPr>
      <t>0</t>
    </r>
    <r>
      <rPr>
        <i/>
        <sz val="14"/>
        <color theme="1"/>
        <rFont val="Calibri"/>
        <family val="2"/>
        <charset val="204"/>
        <scheme val="minor"/>
      </rPr>
      <t xml:space="preserve"> =</t>
    </r>
  </si>
  <si>
    <t>№ заявки</t>
  </si>
  <si>
    <t>Время поступления заявки в СМО</t>
  </si>
  <si>
    <t>Заменяем формулы значениями и пронумеровываем</t>
  </si>
  <si>
    <r>
      <t>t</t>
    </r>
    <r>
      <rPr>
        <i/>
        <vertAlign val="subscript"/>
        <sz val="14"/>
        <color theme="1"/>
        <rFont val="Calibri"/>
        <family val="2"/>
        <charset val="204"/>
        <scheme val="minor"/>
      </rPr>
      <t>iЭрл</t>
    </r>
  </si>
  <si>
    <r>
      <t>t</t>
    </r>
    <r>
      <rPr>
        <i/>
        <vertAlign val="subscript"/>
        <sz val="14"/>
        <color theme="1"/>
        <rFont val="Calibri"/>
        <family val="2"/>
        <charset val="204"/>
        <scheme val="minor"/>
      </rPr>
      <t>в</t>
    </r>
    <r>
      <rPr>
        <i/>
        <sz val="14"/>
        <color theme="1"/>
        <rFont val="Calibri"/>
        <family val="2"/>
        <charset val="204"/>
        <scheme val="minor"/>
      </rPr>
      <t>=</t>
    </r>
  </si>
  <si>
    <t>varT</t>
  </si>
  <si>
    <r>
      <t>MT=k/</t>
    </r>
    <r>
      <rPr>
        <sz val="11"/>
        <color theme="1"/>
        <rFont val="Calibri"/>
        <family val="2"/>
        <charset val="204"/>
      </rPr>
      <t>λ</t>
    </r>
  </si>
  <si>
    <r>
      <t>DX=k/</t>
    </r>
    <r>
      <rPr>
        <sz val="11"/>
        <color theme="1"/>
        <rFont val="Calibri"/>
        <family val="2"/>
        <charset val="204"/>
      </rPr>
      <t>λ</t>
    </r>
    <r>
      <rPr>
        <vertAlign val="superscript"/>
        <sz val="11"/>
        <color theme="1"/>
        <rFont val="Calibri"/>
        <family val="2"/>
        <charset val="204"/>
      </rPr>
      <t>2</t>
    </r>
  </si>
  <si>
    <t>λ=</t>
  </si>
  <si>
    <t>k=</t>
  </si>
  <si>
    <t>n=</t>
  </si>
  <si>
    <t>Сортируем по N и L</t>
  </si>
  <si>
    <t>1 способ</t>
  </si>
  <si>
    <t>2 способ</t>
  </si>
  <si>
    <t>σT</t>
  </si>
  <si>
    <r>
      <t>DT=k/</t>
    </r>
    <r>
      <rPr>
        <sz val="11"/>
        <color theme="1"/>
        <rFont val="Calibri"/>
        <family val="2"/>
        <charset val="204"/>
      </rPr>
      <t>λ</t>
    </r>
    <r>
      <rPr>
        <vertAlign val="superscript"/>
        <sz val="11"/>
        <color theme="1"/>
        <rFont val="Calibri"/>
        <family val="2"/>
        <charset val="204"/>
      </rPr>
      <t>2</t>
    </r>
  </si>
  <si>
    <t>q</t>
  </si>
  <si>
    <r>
      <t>MT=q/λ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+(1-q)/λ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</si>
  <si>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DT=2[q/(λ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+(1-q)/(λ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2]</t>
    </r>
    <r>
      <rPr>
        <sz val="11"/>
        <color theme="1"/>
        <rFont val="Calibri"/>
        <family val="2"/>
        <charset val="204"/>
        <scheme val="minor"/>
      </rPr>
      <t>-(MT)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</si>
  <si>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λ1</t>
  </si>
  <si>
    <t>λ2</t>
  </si>
  <si>
    <t>Комулята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</si>
</sst>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i/>
      <sz val="14"/>
      <color theme="1"/>
      <name val="Calibri"/>
      <family val="2"/>
      <charset val="204"/>
      <scheme val="minor"/>
    </font>
    <font>
      <i/>
      <vertAlign val="subscript"/>
      <sz val="14"/>
      <color theme="1"/>
      <name val="Calibri"/>
      <family val="2"/>
      <charset val="204"/>
      <scheme val="minor"/>
    </font>
    <font>
      <i/>
      <vertAlign val="superscript"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i/>
      <sz val="14"/>
      <color rgb="FF000000"/>
      <name val="Calibri"/>
      <family val="2"/>
      <charset val="204"/>
      <scheme val="minor"/>
    </font>
    <font>
      <i/>
      <vertAlign val="subscript"/>
      <sz val="14"/>
      <color rgb="FF00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i/>
      <vertAlign val="superscript"/>
      <sz val="14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2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0" fillId="0" borderId="0" xfId="0" applyBorder="1"/>
    <xf numFmtId="0" fontId="6" fillId="0" borderId="0" xfId="0" applyFont="1" applyFill="1" applyBorder="1" applyAlignment="1">
      <alignment horizontal="centerContinuous"/>
    </xf>
    <xf numFmtId="0" fontId="0" fillId="0" borderId="3" xfId="0" applyBorder="1"/>
    <xf numFmtId="0" fontId="3" fillId="0" borderId="3" xfId="0" applyFont="1" applyBorder="1"/>
    <xf numFmtId="0" fontId="6" fillId="0" borderId="0" xfId="0" applyFont="1" applyBorder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0" fontId="0" fillId="0" borderId="0" xfId="0" applyNumberForma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2" fontId="0" fillId="0" borderId="0" xfId="0" applyNumberFormat="1"/>
    <xf numFmtId="0" fontId="6" fillId="0" borderId="0" xfId="0" applyFont="1" applyFill="1" applyBorder="1" applyAlignment="1">
      <alignment horizontal="center"/>
    </xf>
    <xf numFmtId="0" fontId="2" fillId="0" borderId="3" xfId="0" applyFont="1" applyBorder="1"/>
    <xf numFmtId="0" fontId="0" fillId="0" borderId="0" xfId="0" applyNumberFormat="1" applyFill="1" applyBorder="1" applyAlignment="1"/>
    <xf numFmtId="0" fontId="12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Border="1"/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2" fontId="12" fillId="0" borderId="3" xfId="0" applyNumberFormat="1" applyFont="1" applyBorder="1" applyAlignment="1">
      <alignment horizontal="right" vertical="center" wrapText="1"/>
    </xf>
    <xf numFmtId="2" fontId="12" fillId="0" borderId="3" xfId="0" applyNumberFormat="1" applyFont="1" applyBorder="1" applyAlignment="1">
      <alignment vertical="center" wrapText="1"/>
    </xf>
    <xf numFmtId="2" fontId="14" fillId="0" borderId="3" xfId="0" applyNumberFormat="1" applyFont="1" applyBorder="1"/>
    <xf numFmtId="2" fontId="12" fillId="0" borderId="3" xfId="0" applyNumberFormat="1" applyFont="1" applyBorder="1" applyAlignment="1">
      <alignment vertical="center"/>
    </xf>
    <xf numFmtId="0" fontId="14" fillId="0" borderId="3" xfId="0" applyFont="1" applyBorder="1"/>
    <xf numFmtId="164" fontId="12" fillId="0" borderId="3" xfId="0" applyNumberFormat="1" applyFont="1" applyBorder="1" applyAlignment="1">
      <alignment vertical="center"/>
    </xf>
    <xf numFmtId="2" fontId="16" fillId="0" borderId="3" xfId="0" applyNumberFormat="1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21" fillId="0" borderId="0" xfId="0" applyFont="1"/>
    <xf numFmtId="0" fontId="14" fillId="0" borderId="0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6" xfId="0" applyBorder="1"/>
    <xf numFmtId="0" fontId="24" fillId="0" borderId="0" xfId="0" applyFont="1" applyAlignment="1">
      <alignment vertical="center"/>
    </xf>
    <xf numFmtId="0" fontId="16" fillId="0" borderId="7" xfId="0" applyFont="1" applyBorder="1" applyAlignment="1">
      <alignment horizontal="right" vertical="center"/>
    </xf>
    <xf numFmtId="0" fontId="16" fillId="0" borderId="8" xfId="0" applyFont="1" applyBorder="1" applyAlignment="1">
      <alignment horizontal="right" vertical="center"/>
    </xf>
    <xf numFmtId="0" fontId="16" fillId="0" borderId="9" xfId="0" applyFont="1" applyBorder="1" applyAlignment="1">
      <alignment horizontal="right" vertical="center"/>
    </xf>
    <xf numFmtId="164" fontId="12" fillId="0" borderId="10" xfId="0" applyNumberFormat="1" applyFont="1" applyBorder="1" applyAlignment="1">
      <alignment vertical="center"/>
    </xf>
    <xf numFmtId="164" fontId="12" fillId="0" borderId="6" xfId="0" applyNumberFormat="1" applyFont="1" applyBorder="1" applyAlignment="1">
      <alignment vertical="center"/>
    </xf>
    <xf numFmtId="164" fontId="12" fillId="0" borderId="11" xfId="0" applyNumberFormat="1" applyFont="1" applyBorder="1" applyAlignment="1">
      <alignment vertical="center"/>
    </xf>
    <xf numFmtId="2" fontId="12" fillId="0" borderId="10" xfId="0" applyNumberFormat="1" applyFont="1" applyBorder="1" applyAlignment="1">
      <alignment vertical="center"/>
    </xf>
    <xf numFmtId="2" fontId="12" fillId="0" borderId="6" xfId="0" applyNumberFormat="1" applyFont="1" applyBorder="1" applyAlignment="1">
      <alignment vertical="center"/>
    </xf>
    <xf numFmtId="2" fontId="12" fillId="0" borderId="11" xfId="0" applyNumberFormat="1" applyFont="1" applyBorder="1" applyAlignment="1">
      <alignment vertical="center"/>
    </xf>
    <xf numFmtId="0" fontId="0" fillId="0" borderId="9" xfId="0" applyBorder="1"/>
    <xf numFmtId="0" fontId="8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Пуассон!$W$1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Пуассон!$V$2:$V$14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Пуассон!$W$2:$W$14</c:f>
              <c:numCache>
                <c:formatCode>General</c:formatCode>
                <c:ptCount val="13"/>
                <c:pt idx="0">
                  <c:v>5.2475183991813846E-3</c:v>
                </c:pt>
                <c:pt idx="1">
                  <c:v>2.7549471595702268E-2</c:v>
                </c:pt>
                <c:pt idx="2">
                  <c:v>7.2317362938718474E-2</c:v>
                </c:pt>
                <c:pt idx="3">
                  <c:v>0.12655538514275735</c:v>
                </c:pt>
                <c:pt idx="4">
                  <c:v>0.16610394299986897</c:v>
                </c:pt>
                <c:pt idx="5">
                  <c:v>0.17440914014986242</c:v>
                </c:pt>
                <c:pt idx="6">
                  <c:v>0.15260799763112959</c:v>
                </c:pt>
                <c:pt idx="7">
                  <c:v>0.11445599822334721</c:v>
                </c:pt>
                <c:pt idx="8">
                  <c:v>7.5111748834071651E-2</c:v>
                </c:pt>
                <c:pt idx="9">
                  <c:v>4.381518681987516E-2</c:v>
                </c:pt>
                <c:pt idx="10">
                  <c:v>2.3002973080434447E-2</c:v>
                </c:pt>
                <c:pt idx="11">
                  <c:v>1.0978999999999999E-2</c:v>
                </c:pt>
                <c:pt idx="12">
                  <c:v>4.803E-3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8-46DC-8491-B0E4E9A14E52}"/>
            </c:ext>
          </c:extLst>
        </c:ser>
        <c:ser>
          <c:idx val="1"/>
          <c:order val="1"/>
          <c:tx>
            <c:strRef>
              <c:f>Пуассон!$X$1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Пуассон!$V$2:$V$14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Пуассон!$X$2:$X$14</c:f>
              <c:numCache>
                <c:formatCode>General</c:formatCode>
                <c:ptCount val="13"/>
                <c:pt idx="0">
                  <c:v>0</c:v>
                </c:pt>
                <c:pt idx="1">
                  <c:v>3.8461538461538464E-2</c:v>
                </c:pt>
                <c:pt idx="2">
                  <c:v>6.9230769230769235E-2</c:v>
                </c:pt>
                <c:pt idx="3">
                  <c:v>0.15384615384615385</c:v>
                </c:pt>
                <c:pt idx="4">
                  <c:v>0.19230769230769232</c:v>
                </c:pt>
                <c:pt idx="5">
                  <c:v>0.16923076923076924</c:v>
                </c:pt>
                <c:pt idx="6">
                  <c:v>0.1</c:v>
                </c:pt>
                <c:pt idx="7">
                  <c:v>6.9230769230769235E-2</c:v>
                </c:pt>
                <c:pt idx="8">
                  <c:v>0.1076923076923077</c:v>
                </c:pt>
                <c:pt idx="9">
                  <c:v>5.3846153846153849E-2</c:v>
                </c:pt>
                <c:pt idx="10">
                  <c:v>3.0769230769230771E-2</c:v>
                </c:pt>
                <c:pt idx="11">
                  <c:v>7.6923076923076927E-3</c:v>
                </c:pt>
                <c:pt idx="12">
                  <c:v>7.6923076923076927E-3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8-46DC-8491-B0E4E9A1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55711"/>
        <c:axId val="162853631"/>
      </c:scatterChart>
      <c:valAx>
        <c:axId val="1628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53631"/>
        <c:crosses val="autoZero"/>
        <c:crossBetween val="midCat"/>
      </c:valAx>
      <c:valAx>
        <c:axId val="1628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5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Эксп!$L$6:$L$20</c:f>
              <c:strCache>
                <c:ptCount val="15"/>
                <c:pt idx="0">
                  <c:v>0,006521662</c:v>
                </c:pt>
                <c:pt idx="1">
                  <c:v>0,316925249</c:v>
                </c:pt>
                <c:pt idx="2">
                  <c:v>0,627328836</c:v>
                </c:pt>
                <c:pt idx="3">
                  <c:v>0,937732423</c:v>
                </c:pt>
                <c:pt idx="4">
                  <c:v>1,248136009</c:v>
                </c:pt>
                <c:pt idx="5">
                  <c:v>1,558539596</c:v>
                </c:pt>
                <c:pt idx="6">
                  <c:v>1,868943183</c:v>
                </c:pt>
                <c:pt idx="7">
                  <c:v>2,179346769</c:v>
                </c:pt>
                <c:pt idx="8">
                  <c:v>2,489750356</c:v>
                </c:pt>
                <c:pt idx="9">
                  <c:v>2,800153943</c:v>
                </c:pt>
                <c:pt idx="10">
                  <c:v>3,110557529</c:v>
                </c:pt>
                <c:pt idx="11">
                  <c:v>3,420961116</c:v>
                </c:pt>
                <c:pt idx="12">
                  <c:v>3,731364703</c:v>
                </c:pt>
                <c:pt idx="13">
                  <c:v>4,04176829</c:v>
                </c:pt>
                <c:pt idx="14">
                  <c:v>Еще</c:v>
                </c:pt>
              </c:strCache>
            </c:strRef>
          </c:cat>
          <c:val>
            <c:numRef>
              <c:f>Эксп!$M$6:$M$20</c:f>
              <c:numCache>
                <c:formatCode>General</c:formatCode>
                <c:ptCount val="15"/>
                <c:pt idx="0">
                  <c:v>1</c:v>
                </c:pt>
                <c:pt idx="1">
                  <c:v>50</c:v>
                </c:pt>
                <c:pt idx="2">
                  <c:v>44</c:v>
                </c:pt>
                <c:pt idx="3">
                  <c:v>38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5-47DB-9285-96539167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2856127"/>
        <c:axId val="162852383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Эксп!$L$6:$L$20</c:f>
              <c:strCache>
                <c:ptCount val="15"/>
                <c:pt idx="0">
                  <c:v>0,006521662</c:v>
                </c:pt>
                <c:pt idx="1">
                  <c:v>0,316925249</c:v>
                </c:pt>
                <c:pt idx="2">
                  <c:v>0,627328836</c:v>
                </c:pt>
                <c:pt idx="3">
                  <c:v>0,937732423</c:v>
                </c:pt>
                <c:pt idx="4">
                  <c:v>1,248136009</c:v>
                </c:pt>
                <c:pt idx="5">
                  <c:v>1,558539596</c:v>
                </c:pt>
                <c:pt idx="6">
                  <c:v>1,868943183</c:v>
                </c:pt>
                <c:pt idx="7">
                  <c:v>2,179346769</c:v>
                </c:pt>
                <c:pt idx="8">
                  <c:v>2,489750356</c:v>
                </c:pt>
                <c:pt idx="9">
                  <c:v>2,800153943</c:v>
                </c:pt>
                <c:pt idx="10">
                  <c:v>3,110557529</c:v>
                </c:pt>
                <c:pt idx="11">
                  <c:v>3,420961116</c:v>
                </c:pt>
                <c:pt idx="12">
                  <c:v>3,731364703</c:v>
                </c:pt>
                <c:pt idx="13">
                  <c:v>4,04176829</c:v>
                </c:pt>
                <c:pt idx="14">
                  <c:v>Еще</c:v>
                </c:pt>
              </c:strCache>
            </c:strRef>
          </c:cat>
          <c:val>
            <c:numRef>
              <c:f>Эксп!$N$6:$N$20</c:f>
              <c:numCache>
                <c:formatCode>0.00%</c:formatCode>
                <c:ptCount val="15"/>
                <c:pt idx="0">
                  <c:v>5.0000000000000001E-3</c:v>
                </c:pt>
                <c:pt idx="1">
                  <c:v>0.255</c:v>
                </c:pt>
                <c:pt idx="2">
                  <c:v>0.47499999999999998</c:v>
                </c:pt>
                <c:pt idx="3">
                  <c:v>0.66500000000000004</c:v>
                </c:pt>
                <c:pt idx="4">
                  <c:v>0.745</c:v>
                </c:pt>
                <c:pt idx="5">
                  <c:v>0.79</c:v>
                </c:pt>
                <c:pt idx="6">
                  <c:v>0.83499999999999996</c:v>
                </c:pt>
                <c:pt idx="7">
                  <c:v>0.88</c:v>
                </c:pt>
                <c:pt idx="8">
                  <c:v>0.91</c:v>
                </c:pt>
                <c:pt idx="9">
                  <c:v>0.93</c:v>
                </c:pt>
                <c:pt idx="10">
                  <c:v>0.94499999999999995</c:v>
                </c:pt>
                <c:pt idx="11">
                  <c:v>0.95499999999999996</c:v>
                </c:pt>
                <c:pt idx="12">
                  <c:v>0.97499999999999998</c:v>
                </c:pt>
                <c:pt idx="13">
                  <c:v>0.98499999999999999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5-47DB-9285-965391678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56543"/>
        <c:axId val="162855295"/>
      </c:lineChart>
      <c:catAx>
        <c:axId val="16285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52383"/>
        <c:crosses val="autoZero"/>
        <c:auto val="1"/>
        <c:lblAlgn val="ctr"/>
        <c:lblOffset val="100"/>
        <c:noMultiLvlLbl val="0"/>
      </c:catAx>
      <c:valAx>
        <c:axId val="162852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56127"/>
        <c:crosses val="autoZero"/>
        <c:crossBetween val="between"/>
      </c:valAx>
      <c:valAx>
        <c:axId val="1628552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2856543"/>
        <c:crosses val="max"/>
        <c:crossBetween val="between"/>
      </c:valAx>
      <c:catAx>
        <c:axId val="162856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855295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Модель/теория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Эксп!$X$4</c:f>
              <c:strCache>
                <c:ptCount val="1"/>
                <c:pt idx="0">
                  <c:v>Fтеор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Эксп!$W$5:$W$335</c:f>
              <c:numCache>
                <c:formatCode>0.00</c:formatCode>
                <c:ptCount val="331"/>
                <c:pt idx="0">
                  <c:v>1.1533083674474514E-3</c:v>
                </c:pt>
                <c:pt idx="1">
                  <c:v>1.5650825499575547E-3</c:v>
                </c:pt>
                <c:pt idx="2">
                  <c:v>2.0652658588232536E-3</c:v>
                </c:pt>
                <c:pt idx="3">
                  <c:v>2.2937107762327877E-3</c:v>
                </c:pt>
                <c:pt idx="4">
                  <c:v>3.3063366257168295E-3</c:v>
                </c:pt>
                <c:pt idx="5">
                  <c:v>4.4642392276422558E-3</c:v>
                </c:pt>
                <c:pt idx="6">
                  <c:v>5.4757125084562317E-3</c:v>
                </c:pt>
                <c:pt idx="7">
                  <c:v>5.8225665188640684E-3</c:v>
                </c:pt>
                <c:pt idx="8">
                  <c:v>8.1726667800189907E-3</c:v>
                </c:pt>
                <c:pt idx="9">
                  <c:v>8.5677338921283045E-3</c:v>
                </c:pt>
                <c:pt idx="10">
                  <c:v>9.4496243560695352E-3</c:v>
                </c:pt>
                <c:pt idx="11">
                  <c:v>1.1484731628717109E-2</c:v>
                </c:pt>
                <c:pt idx="12">
                  <c:v>1.3050293275752982E-2</c:v>
                </c:pt>
                <c:pt idx="13">
                  <c:v>1.3680757265061029E-2</c:v>
                </c:pt>
                <c:pt idx="14">
                  <c:v>1.4716270507408201E-2</c:v>
                </c:pt>
                <c:pt idx="15">
                  <c:v>1.6216617975705828E-2</c:v>
                </c:pt>
                <c:pt idx="16">
                  <c:v>1.7020653467979777E-2</c:v>
                </c:pt>
                <c:pt idx="17">
                  <c:v>1.7994064101443902E-2</c:v>
                </c:pt>
                <c:pt idx="18">
                  <c:v>1.8170559967531801E-2</c:v>
                </c:pt>
                <c:pt idx="19">
                  <c:v>1.9147902876198181E-2</c:v>
                </c:pt>
                <c:pt idx="20">
                  <c:v>2.0100533764703121E-2</c:v>
                </c:pt>
                <c:pt idx="21">
                  <c:v>2.0287697169721924E-2</c:v>
                </c:pt>
                <c:pt idx="22">
                  <c:v>2.1403861614691159E-2</c:v>
                </c:pt>
                <c:pt idx="23">
                  <c:v>2.1422657988877356E-2</c:v>
                </c:pt>
                <c:pt idx="24">
                  <c:v>2.3924178410925558E-2</c:v>
                </c:pt>
                <c:pt idx="25">
                  <c:v>2.4617141617774976E-2</c:v>
                </c:pt>
                <c:pt idx="26">
                  <c:v>2.5349901357935366E-2</c:v>
                </c:pt>
                <c:pt idx="27">
                  <c:v>2.6466925199940459E-2</c:v>
                </c:pt>
                <c:pt idx="28">
                  <c:v>2.8723801765339781E-2</c:v>
                </c:pt>
                <c:pt idx="29">
                  <c:v>3.272408071470069E-2</c:v>
                </c:pt>
                <c:pt idx="30">
                  <c:v>3.2831655706742076E-2</c:v>
                </c:pt>
                <c:pt idx="31">
                  <c:v>3.4371475195307685E-2</c:v>
                </c:pt>
                <c:pt idx="32">
                  <c:v>3.5346727897541438E-2</c:v>
                </c:pt>
                <c:pt idx="33">
                  <c:v>3.5534278956412785E-2</c:v>
                </c:pt>
                <c:pt idx="34">
                  <c:v>3.6751412670322961E-2</c:v>
                </c:pt>
                <c:pt idx="35">
                  <c:v>3.8212870003685936E-2</c:v>
                </c:pt>
                <c:pt idx="36">
                  <c:v>3.8801550097296737E-2</c:v>
                </c:pt>
                <c:pt idx="37">
                  <c:v>3.9802091411545004E-2</c:v>
                </c:pt>
                <c:pt idx="38">
                  <c:v>4.0032712370965874E-2</c:v>
                </c:pt>
                <c:pt idx="39">
                  <c:v>4.0775975714366051E-2</c:v>
                </c:pt>
                <c:pt idx="40">
                  <c:v>4.117854619304815E-2</c:v>
                </c:pt>
                <c:pt idx="41">
                  <c:v>4.1269202774091442E-2</c:v>
                </c:pt>
                <c:pt idx="42">
                  <c:v>4.1692647574419359E-2</c:v>
                </c:pt>
                <c:pt idx="43">
                  <c:v>4.1975293159934576E-2</c:v>
                </c:pt>
                <c:pt idx="44">
                  <c:v>4.3788843588264945E-2</c:v>
                </c:pt>
                <c:pt idx="45">
                  <c:v>4.5532159298408884E-2</c:v>
                </c:pt>
                <c:pt idx="46">
                  <c:v>4.6792733366235316E-2</c:v>
                </c:pt>
                <c:pt idx="47">
                  <c:v>4.976626196818127E-2</c:v>
                </c:pt>
                <c:pt idx="48">
                  <c:v>5.0379260361732646E-2</c:v>
                </c:pt>
                <c:pt idx="49">
                  <c:v>5.062899243594441E-2</c:v>
                </c:pt>
                <c:pt idx="50">
                  <c:v>5.062899243594441E-2</c:v>
                </c:pt>
                <c:pt idx="51">
                  <c:v>5.1661450781557802E-2</c:v>
                </c:pt>
                <c:pt idx="52">
                  <c:v>5.1870481983561263E-2</c:v>
                </c:pt>
                <c:pt idx="53">
                  <c:v>5.299140404283622E-2</c:v>
                </c:pt>
                <c:pt idx="54">
                  <c:v>5.3001900719327207E-2</c:v>
                </c:pt>
                <c:pt idx="55">
                  <c:v>5.4211597972457969E-2</c:v>
                </c:pt>
                <c:pt idx="56">
                  <c:v>5.6774075110389524E-2</c:v>
                </c:pt>
                <c:pt idx="57">
                  <c:v>5.8641530263688672E-2</c:v>
                </c:pt>
                <c:pt idx="58">
                  <c:v>6.194736116687951E-2</c:v>
                </c:pt>
                <c:pt idx="59">
                  <c:v>6.2196576290533524E-2</c:v>
                </c:pt>
                <c:pt idx="60">
                  <c:v>6.5587915950781533E-2</c:v>
                </c:pt>
                <c:pt idx="61">
                  <c:v>6.5829349200627579E-2</c:v>
                </c:pt>
                <c:pt idx="62">
                  <c:v>6.6422824485311352E-2</c:v>
                </c:pt>
                <c:pt idx="63">
                  <c:v>6.771293228398978E-2</c:v>
                </c:pt>
                <c:pt idx="64">
                  <c:v>6.8775850441820621E-2</c:v>
                </c:pt>
                <c:pt idx="65">
                  <c:v>6.927545782231144E-2</c:v>
                </c:pt>
                <c:pt idx="66">
                  <c:v>6.9464425979729669E-2</c:v>
                </c:pt>
                <c:pt idx="67">
                  <c:v>7.0020940152004316E-2</c:v>
                </c:pt>
                <c:pt idx="68">
                  <c:v>7.3608531782428502E-2</c:v>
                </c:pt>
                <c:pt idx="69">
                  <c:v>7.3902012032180733E-2</c:v>
                </c:pt>
                <c:pt idx="70">
                  <c:v>7.6933401430475917E-2</c:v>
                </c:pt>
                <c:pt idx="71">
                  <c:v>7.7893786488391611E-2</c:v>
                </c:pt>
                <c:pt idx="72">
                  <c:v>7.8306370366172634E-2</c:v>
                </c:pt>
                <c:pt idx="73">
                  <c:v>7.9467088043920539E-2</c:v>
                </c:pt>
                <c:pt idx="74">
                  <c:v>7.9755123923018381E-2</c:v>
                </c:pt>
                <c:pt idx="75">
                  <c:v>8.2593349464137364E-2</c:v>
                </c:pt>
                <c:pt idx="76">
                  <c:v>8.2896210362871495E-2</c:v>
                </c:pt>
                <c:pt idx="77">
                  <c:v>8.5765969038496218E-2</c:v>
                </c:pt>
                <c:pt idx="78">
                  <c:v>8.5813062212447291E-2</c:v>
                </c:pt>
                <c:pt idx="79">
                  <c:v>8.6520392873381355E-2</c:v>
                </c:pt>
                <c:pt idx="80">
                  <c:v>8.7703182630598592E-2</c:v>
                </c:pt>
                <c:pt idx="81">
                  <c:v>8.9546238495582117E-2</c:v>
                </c:pt>
                <c:pt idx="82">
                  <c:v>9.0454292858986526E-2</c:v>
                </c:pt>
                <c:pt idx="83">
                  <c:v>9.2616530272484357E-2</c:v>
                </c:pt>
                <c:pt idx="84">
                  <c:v>9.4091406309553247E-2</c:v>
                </c:pt>
                <c:pt idx="85">
                  <c:v>9.4515935690793224E-2</c:v>
                </c:pt>
                <c:pt idx="86">
                  <c:v>9.845149006611853E-2</c:v>
                </c:pt>
                <c:pt idx="87">
                  <c:v>9.8586896765745072E-2</c:v>
                </c:pt>
                <c:pt idx="88">
                  <c:v>9.9042827191411706E-2</c:v>
                </c:pt>
                <c:pt idx="89">
                  <c:v>9.9289579331901273E-2</c:v>
                </c:pt>
                <c:pt idx="90">
                  <c:v>9.9524191417109914E-2</c:v>
                </c:pt>
                <c:pt idx="91">
                  <c:v>0.10094833856342285</c:v>
                </c:pt>
                <c:pt idx="92">
                  <c:v>0.10230476686701183</c:v>
                </c:pt>
                <c:pt idx="93">
                  <c:v>0.10260429700658159</c:v>
                </c:pt>
                <c:pt idx="94">
                  <c:v>0.10388081499258298</c:v>
                </c:pt>
                <c:pt idx="95">
                  <c:v>0.10435784246970128</c:v>
                </c:pt>
                <c:pt idx="96">
                  <c:v>0.10877661690288412</c:v>
                </c:pt>
                <c:pt idx="97">
                  <c:v>0.10895530799649068</c:v>
                </c:pt>
                <c:pt idx="98">
                  <c:v>0.10942810170760817</c:v>
                </c:pt>
                <c:pt idx="99">
                  <c:v>0.10978641232025163</c:v>
                </c:pt>
                <c:pt idx="100">
                  <c:v>0.1105942579317136</c:v>
                </c:pt>
                <c:pt idx="101">
                  <c:v>0.11099260933569879</c:v>
                </c:pt>
                <c:pt idx="102">
                  <c:v>0.11263038838123018</c:v>
                </c:pt>
                <c:pt idx="103">
                  <c:v>0.11277268603852407</c:v>
                </c:pt>
                <c:pt idx="104">
                  <c:v>0.11301863995030199</c:v>
                </c:pt>
                <c:pt idx="105">
                  <c:v>0.11326480577115598</c:v>
                </c:pt>
                <c:pt idx="106">
                  <c:v>0.11488962695201325</c:v>
                </c:pt>
                <c:pt idx="107">
                  <c:v>0.11521570295658505</c:v>
                </c:pt>
                <c:pt idx="108">
                  <c:v>0.11605215725172038</c:v>
                </c:pt>
                <c:pt idx="109">
                  <c:v>0.11687794059982197</c:v>
                </c:pt>
                <c:pt idx="110">
                  <c:v>0.11690419507130512</c:v>
                </c:pt>
                <c:pt idx="111">
                  <c:v>0.11715373294961287</c:v>
                </c:pt>
                <c:pt idx="112">
                  <c:v>0.11785096639840933</c:v>
                </c:pt>
                <c:pt idx="113">
                  <c:v>0.11967442777103054</c:v>
                </c:pt>
                <c:pt idx="114">
                  <c:v>0.11972745566385432</c:v>
                </c:pt>
                <c:pt idx="115">
                  <c:v>0.12117626699065578</c:v>
                </c:pt>
                <c:pt idx="116">
                  <c:v>0.121509601472913</c:v>
                </c:pt>
                <c:pt idx="117">
                  <c:v>0.12239147762817522</c:v>
                </c:pt>
                <c:pt idx="118">
                  <c:v>0.12252533299989699</c:v>
                </c:pt>
                <c:pt idx="119">
                  <c:v>0.12261906908678748</c:v>
                </c:pt>
                <c:pt idx="120">
                  <c:v>0.12335663893687787</c:v>
                </c:pt>
                <c:pt idx="121">
                  <c:v>0.12464861341479126</c:v>
                </c:pt>
                <c:pt idx="122">
                  <c:v>0.12678779116315625</c:v>
                </c:pt>
                <c:pt idx="123">
                  <c:v>0.12701891310277241</c:v>
                </c:pt>
                <c:pt idx="124">
                  <c:v>0.1284505894859814</c:v>
                </c:pt>
                <c:pt idx="125">
                  <c:v>0.13137707237475443</c:v>
                </c:pt>
                <c:pt idx="126">
                  <c:v>0.13141850526218141</c:v>
                </c:pt>
                <c:pt idx="127">
                  <c:v>0.13438966071878833</c:v>
                </c:pt>
                <c:pt idx="128">
                  <c:v>0.13599916522523933</c:v>
                </c:pt>
                <c:pt idx="129">
                  <c:v>0.13644864455410644</c:v>
                </c:pt>
                <c:pt idx="130">
                  <c:v>0.13685659687893315</c:v>
                </c:pt>
                <c:pt idx="131">
                  <c:v>0.13879173502141726</c:v>
                </c:pt>
                <c:pt idx="132">
                  <c:v>0.14091136079360139</c:v>
                </c:pt>
                <c:pt idx="133">
                  <c:v>0.14225670931237441</c:v>
                </c:pt>
                <c:pt idx="134">
                  <c:v>0.1436084226824943</c:v>
                </c:pt>
                <c:pt idx="135">
                  <c:v>0.14433003312243828</c:v>
                </c:pt>
                <c:pt idx="136">
                  <c:v>0.14540137246449605</c:v>
                </c:pt>
                <c:pt idx="137">
                  <c:v>0.15477859624508936</c:v>
                </c:pt>
                <c:pt idx="138">
                  <c:v>0.15593506219699463</c:v>
                </c:pt>
                <c:pt idx="139">
                  <c:v>0.15714156400867157</c:v>
                </c:pt>
                <c:pt idx="140">
                  <c:v>0.15852018223528203</c:v>
                </c:pt>
                <c:pt idx="141">
                  <c:v>0.15992074526391256</c:v>
                </c:pt>
                <c:pt idx="142">
                  <c:v>0.1614969561883805</c:v>
                </c:pt>
                <c:pt idx="143">
                  <c:v>0.16251154580814461</c:v>
                </c:pt>
                <c:pt idx="144">
                  <c:v>0.1634988430642946</c:v>
                </c:pt>
                <c:pt idx="145">
                  <c:v>0.16584185764158224</c:v>
                </c:pt>
                <c:pt idx="146">
                  <c:v>0.16601329401071638</c:v>
                </c:pt>
                <c:pt idx="147">
                  <c:v>0.16623163463269577</c:v>
                </c:pt>
                <c:pt idx="148">
                  <c:v>0.17044379236528426</c:v>
                </c:pt>
                <c:pt idx="149">
                  <c:v>0.17332411338154</c:v>
                </c:pt>
                <c:pt idx="150">
                  <c:v>0.17402871123730959</c:v>
                </c:pt>
                <c:pt idx="151">
                  <c:v>0.17459043027795093</c:v>
                </c:pt>
                <c:pt idx="152">
                  <c:v>0.17467076608213952</c:v>
                </c:pt>
                <c:pt idx="153">
                  <c:v>0.18110619097689093</c:v>
                </c:pt>
                <c:pt idx="154">
                  <c:v>0.18527824332003492</c:v>
                </c:pt>
                <c:pt idx="155">
                  <c:v>0.18562867994954671</c:v>
                </c:pt>
                <c:pt idx="156">
                  <c:v>0.18597954692735635</c:v>
                </c:pt>
                <c:pt idx="157">
                  <c:v>0.18715222520800534</c:v>
                </c:pt>
                <c:pt idx="158">
                  <c:v>0.18794230434110068</c:v>
                </c:pt>
                <c:pt idx="159">
                  <c:v>0.18892031689730718</c:v>
                </c:pt>
                <c:pt idx="160">
                  <c:v>0.19013907747342795</c:v>
                </c:pt>
                <c:pt idx="161">
                  <c:v>0.19076741310492012</c:v>
                </c:pt>
                <c:pt idx="162">
                  <c:v>0.19274633534271521</c:v>
                </c:pt>
                <c:pt idx="163">
                  <c:v>0.19331181796522176</c:v>
                </c:pt>
                <c:pt idx="164">
                  <c:v>0.19339759486871938</c:v>
                </c:pt>
                <c:pt idx="165">
                  <c:v>0.19539488256965137</c:v>
                </c:pt>
                <c:pt idx="166">
                  <c:v>0.19718011519259829</c:v>
                </c:pt>
                <c:pt idx="167">
                  <c:v>0.20048522901405583</c:v>
                </c:pt>
                <c:pt idx="168">
                  <c:v>0.20301157986012724</c:v>
                </c:pt>
                <c:pt idx="169">
                  <c:v>0.20620574591624583</c:v>
                </c:pt>
                <c:pt idx="170">
                  <c:v>0.20679853299057624</c:v>
                </c:pt>
                <c:pt idx="171">
                  <c:v>0.20748266330214032</c:v>
                </c:pt>
                <c:pt idx="172">
                  <c:v>0.20952678321727292</c:v>
                </c:pt>
                <c:pt idx="173">
                  <c:v>0.21251972977670072</c:v>
                </c:pt>
                <c:pt idx="174">
                  <c:v>0.21426789850900183</c:v>
                </c:pt>
                <c:pt idx="175">
                  <c:v>0.21660314762756711</c:v>
                </c:pt>
                <c:pt idx="176">
                  <c:v>0.21923923465920958</c:v>
                </c:pt>
                <c:pt idx="177">
                  <c:v>0.22277326598627872</c:v>
                </c:pt>
                <c:pt idx="178">
                  <c:v>0.22338242453156593</c:v>
                </c:pt>
                <c:pt idx="179">
                  <c:v>0.22345866074993945</c:v>
                </c:pt>
                <c:pt idx="180">
                  <c:v>0.224050182172506</c:v>
                </c:pt>
                <c:pt idx="181">
                  <c:v>0.2241648117771386</c:v>
                </c:pt>
                <c:pt idx="182">
                  <c:v>0.22685264237768019</c:v>
                </c:pt>
                <c:pt idx="183">
                  <c:v>0.22795425799381258</c:v>
                </c:pt>
                <c:pt idx="184">
                  <c:v>0.22805109388211944</c:v>
                </c:pt>
                <c:pt idx="185">
                  <c:v>0.22907957715677124</c:v>
                </c:pt>
                <c:pt idx="186">
                  <c:v>0.22942971725661448</c:v>
                </c:pt>
                <c:pt idx="187">
                  <c:v>0.23101067952680179</c:v>
                </c:pt>
                <c:pt idx="188">
                  <c:v>0.23538907482628255</c:v>
                </c:pt>
                <c:pt idx="189">
                  <c:v>0.23804467240594218</c:v>
                </c:pt>
                <c:pt idx="190">
                  <c:v>0.2405227655166145</c:v>
                </c:pt>
                <c:pt idx="191">
                  <c:v>0.24076568542841179</c:v>
                </c:pt>
                <c:pt idx="192">
                  <c:v>0.24178008074843804</c:v>
                </c:pt>
                <c:pt idx="193">
                  <c:v>0.24560616616916967</c:v>
                </c:pt>
                <c:pt idx="194">
                  <c:v>0.2469274861254947</c:v>
                </c:pt>
                <c:pt idx="195">
                  <c:v>0.24829652772103125</c:v>
                </c:pt>
                <c:pt idx="196">
                  <c:v>0.25055102490550124</c:v>
                </c:pt>
                <c:pt idx="197">
                  <c:v>0.25774545878681621</c:v>
                </c:pt>
                <c:pt idx="198">
                  <c:v>0.25834786864853793</c:v>
                </c:pt>
                <c:pt idx="199">
                  <c:v>0.25985947371626056</c:v>
                </c:pt>
                <c:pt idx="200">
                  <c:v>0.26404711683759657</c:v>
                </c:pt>
                <c:pt idx="201">
                  <c:v>0.26569973174309447</c:v>
                </c:pt>
                <c:pt idx="202">
                  <c:v>0.26905627691231293</c:v>
                </c:pt>
                <c:pt idx="203">
                  <c:v>0.2707606999978468</c:v>
                </c:pt>
                <c:pt idx="204">
                  <c:v>0.27220393229199524</c:v>
                </c:pt>
                <c:pt idx="205">
                  <c:v>0.27435976295163117</c:v>
                </c:pt>
                <c:pt idx="206">
                  <c:v>0.27561535090289024</c:v>
                </c:pt>
                <c:pt idx="207">
                  <c:v>0.27765888205015482</c:v>
                </c:pt>
                <c:pt idx="208">
                  <c:v>0.27805088750748758</c:v>
                </c:pt>
                <c:pt idx="209">
                  <c:v>0.28214122207169817</c:v>
                </c:pt>
                <c:pt idx="210">
                  <c:v>0.28420856024298563</c:v>
                </c:pt>
                <c:pt idx="211">
                  <c:v>0.28624346976164655</c:v>
                </c:pt>
                <c:pt idx="212">
                  <c:v>0.28650479744317986</c:v>
                </c:pt>
                <c:pt idx="213">
                  <c:v>0.28807780298941676</c:v>
                </c:pt>
                <c:pt idx="214">
                  <c:v>0.28841258709199974</c:v>
                </c:pt>
                <c:pt idx="215">
                  <c:v>0.2948491736623674</c:v>
                </c:pt>
                <c:pt idx="216">
                  <c:v>0.29543711375298365</c:v>
                </c:pt>
                <c:pt idx="217">
                  <c:v>0.29678905723252508</c:v>
                </c:pt>
                <c:pt idx="218">
                  <c:v>0.29698623756175513</c:v>
                </c:pt>
                <c:pt idx="219">
                  <c:v>0.29772687813647447</c:v>
                </c:pt>
                <c:pt idx="220">
                  <c:v>0.30455642888678508</c:v>
                </c:pt>
                <c:pt idx="221">
                  <c:v>0.30486040723167218</c:v>
                </c:pt>
                <c:pt idx="222">
                  <c:v>0.30521545787207238</c:v>
                </c:pt>
                <c:pt idx="223">
                  <c:v>0.30534236867490272</c:v>
                </c:pt>
                <c:pt idx="224">
                  <c:v>0.31505128867785082</c:v>
                </c:pt>
                <c:pt idx="225">
                  <c:v>0.32064772792282886</c:v>
                </c:pt>
                <c:pt idx="226">
                  <c:v>0.32352818088432322</c:v>
                </c:pt>
                <c:pt idx="227">
                  <c:v>0.32458532901345605</c:v>
                </c:pt>
                <c:pt idx="228">
                  <c:v>0.32540118989254241</c:v>
                </c:pt>
                <c:pt idx="229">
                  <c:v>0.32572818768012635</c:v>
                </c:pt>
                <c:pt idx="230">
                  <c:v>0.32646530391853734</c:v>
                </c:pt>
                <c:pt idx="231">
                  <c:v>0.32736881398377143</c:v>
                </c:pt>
                <c:pt idx="232">
                  <c:v>0.32865282713866723</c:v>
                </c:pt>
                <c:pt idx="233">
                  <c:v>0.33117839423219009</c:v>
                </c:pt>
                <c:pt idx="234">
                  <c:v>0.33444852740437975</c:v>
                </c:pt>
                <c:pt idx="235">
                  <c:v>0.33501128962239335</c:v>
                </c:pt>
                <c:pt idx="236">
                  <c:v>0.33704646132320021</c:v>
                </c:pt>
                <c:pt idx="237">
                  <c:v>0.3390105323914866</c:v>
                </c:pt>
                <c:pt idx="238">
                  <c:v>0.33949651408423692</c:v>
                </c:pt>
                <c:pt idx="239">
                  <c:v>0.34892035578315195</c:v>
                </c:pt>
                <c:pt idx="240">
                  <c:v>0.35525919139074158</c:v>
                </c:pt>
                <c:pt idx="241">
                  <c:v>0.35884930206116089</c:v>
                </c:pt>
                <c:pt idx="242">
                  <c:v>0.35986144110776763</c:v>
                </c:pt>
                <c:pt idx="243">
                  <c:v>0.362144206127616</c:v>
                </c:pt>
                <c:pt idx="244">
                  <c:v>0.36425808492790052</c:v>
                </c:pt>
                <c:pt idx="245">
                  <c:v>0.36494534901236481</c:v>
                </c:pt>
                <c:pt idx="246">
                  <c:v>0.36535223802392514</c:v>
                </c:pt>
                <c:pt idx="247">
                  <c:v>0.36745852001082008</c:v>
                </c:pt>
                <c:pt idx="248">
                  <c:v>0.36973943117890778</c:v>
                </c:pt>
                <c:pt idx="249">
                  <c:v>0.36989850600385898</c:v>
                </c:pt>
                <c:pt idx="250">
                  <c:v>0.3726485472203705</c:v>
                </c:pt>
                <c:pt idx="251">
                  <c:v>0.37429197684273696</c:v>
                </c:pt>
                <c:pt idx="252">
                  <c:v>0.3786556032933624</c:v>
                </c:pt>
                <c:pt idx="253">
                  <c:v>0.38242114086918882</c:v>
                </c:pt>
                <c:pt idx="254">
                  <c:v>0.38826595857649132</c:v>
                </c:pt>
                <c:pt idx="255">
                  <c:v>0.39037782867255644</c:v>
                </c:pt>
                <c:pt idx="256">
                  <c:v>0.39109669324635304</c:v>
                </c:pt>
                <c:pt idx="257">
                  <c:v>0.39178301182213726</c:v>
                </c:pt>
                <c:pt idx="258">
                  <c:v>0.39388652400033014</c:v>
                </c:pt>
                <c:pt idx="259">
                  <c:v>0.39461428229300965</c:v>
                </c:pt>
                <c:pt idx="260">
                  <c:v>0.40053948565602132</c:v>
                </c:pt>
                <c:pt idx="261">
                  <c:v>0.4012488945511144</c:v>
                </c:pt>
                <c:pt idx="262">
                  <c:v>0.40345932305988141</c:v>
                </c:pt>
                <c:pt idx="263">
                  <c:v>0.40478664399452563</c:v>
                </c:pt>
                <c:pt idx="264">
                  <c:v>0.4103050584162084</c:v>
                </c:pt>
                <c:pt idx="265">
                  <c:v>0.4121438746854203</c:v>
                </c:pt>
                <c:pt idx="266">
                  <c:v>0.44577772372112967</c:v>
                </c:pt>
                <c:pt idx="267">
                  <c:v>0.44669227626771113</c:v>
                </c:pt>
                <c:pt idx="268">
                  <c:v>0.45266678766805385</c:v>
                </c:pt>
                <c:pt idx="269">
                  <c:v>0.45266678766805385</c:v>
                </c:pt>
                <c:pt idx="270">
                  <c:v>0.45309227439704464</c:v>
                </c:pt>
                <c:pt idx="271">
                  <c:v>0.45669160214158361</c:v>
                </c:pt>
                <c:pt idx="272">
                  <c:v>0.46239693178590974</c:v>
                </c:pt>
                <c:pt idx="273">
                  <c:v>0.46288123071423343</c:v>
                </c:pt>
                <c:pt idx="274">
                  <c:v>0.4664729373818805</c:v>
                </c:pt>
                <c:pt idx="275">
                  <c:v>0.48423803289572348</c:v>
                </c:pt>
                <c:pt idx="276">
                  <c:v>0.48447555413786247</c:v>
                </c:pt>
                <c:pt idx="277">
                  <c:v>0.49067287871169368</c:v>
                </c:pt>
                <c:pt idx="278">
                  <c:v>0.4938472432286391</c:v>
                </c:pt>
                <c:pt idx="279">
                  <c:v>0.50025355017278184</c:v>
                </c:pt>
                <c:pt idx="280">
                  <c:v>0.50435078904027375</c:v>
                </c:pt>
                <c:pt idx="281">
                  <c:v>0.50675541804794855</c:v>
                </c:pt>
                <c:pt idx="282">
                  <c:v>0.5139877600847923</c:v>
                </c:pt>
                <c:pt idx="283">
                  <c:v>0.51818131954217506</c:v>
                </c:pt>
                <c:pt idx="284">
                  <c:v>0.52450735550709315</c:v>
                </c:pt>
                <c:pt idx="285">
                  <c:v>0.53176064134244538</c:v>
                </c:pt>
                <c:pt idx="286">
                  <c:v>0.53537232567544724</c:v>
                </c:pt>
                <c:pt idx="287">
                  <c:v>0.53782482387298758</c:v>
                </c:pt>
                <c:pt idx="288">
                  <c:v>0.55463465954581026</c:v>
                </c:pt>
                <c:pt idx="289">
                  <c:v>0.55573028448081752</c:v>
                </c:pt>
                <c:pt idx="290">
                  <c:v>0.5562796765038357</c:v>
                </c:pt>
                <c:pt idx="291">
                  <c:v>0.55904259539275192</c:v>
                </c:pt>
                <c:pt idx="292">
                  <c:v>0.57666484244596894</c:v>
                </c:pt>
                <c:pt idx="293">
                  <c:v>0.58519028347982338</c:v>
                </c:pt>
                <c:pt idx="294">
                  <c:v>0.59051303457313309</c:v>
                </c:pt>
                <c:pt idx="295">
                  <c:v>0.59300353806296646</c:v>
                </c:pt>
                <c:pt idx="296">
                  <c:v>0.61070292266681758</c:v>
                </c:pt>
                <c:pt idx="297">
                  <c:v>0.62132101484526459</c:v>
                </c:pt>
                <c:pt idx="298">
                  <c:v>0.62293674555479173</c:v>
                </c:pt>
                <c:pt idx="299">
                  <c:v>0.62697737391421349</c:v>
                </c:pt>
                <c:pt idx="300">
                  <c:v>0.6355565958542605</c:v>
                </c:pt>
                <c:pt idx="301">
                  <c:v>0.64051859143635703</c:v>
                </c:pt>
                <c:pt idx="302">
                  <c:v>0.64166967212998605</c:v>
                </c:pt>
                <c:pt idx="303">
                  <c:v>0.64232952065817539</c:v>
                </c:pt>
                <c:pt idx="304">
                  <c:v>0.64985976200256468</c:v>
                </c:pt>
                <c:pt idx="305">
                  <c:v>0.66833325415808531</c:v>
                </c:pt>
                <c:pt idx="306">
                  <c:v>0.67371994282347036</c:v>
                </c:pt>
                <c:pt idx="307">
                  <c:v>0.68452061843676604</c:v>
                </c:pt>
                <c:pt idx="308">
                  <c:v>0.7193959157923181</c:v>
                </c:pt>
                <c:pt idx="309">
                  <c:v>0.71961228406143485</c:v>
                </c:pt>
                <c:pt idx="310">
                  <c:v>0.74364742417965213</c:v>
                </c:pt>
                <c:pt idx="311">
                  <c:v>0.74565576110590948</c:v>
                </c:pt>
                <c:pt idx="312">
                  <c:v>0.7650294860273722</c:v>
                </c:pt>
                <c:pt idx="313">
                  <c:v>0.76681122899528942</c:v>
                </c:pt>
                <c:pt idx="314">
                  <c:v>0.77183405708589226</c:v>
                </c:pt>
                <c:pt idx="315">
                  <c:v>0.77840551248939238</c:v>
                </c:pt>
                <c:pt idx="316">
                  <c:v>0.81239038238490058</c:v>
                </c:pt>
                <c:pt idx="317">
                  <c:v>0.81359086434310057</c:v>
                </c:pt>
                <c:pt idx="318">
                  <c:v>0.83335682408033596</c:v>
                </c:pt>
                <c:pt idx="319">
                  <c:v>0.83839658084083879</c:v>
                </c:pt>
                <c:pt idx="320">
                  <c:v>0.85914164632255829</c:v>
                </c:pt>
                <c:pt idx="321">
                  <c:v>0.86340611781303711</c:v>
                </c:pt>
                <c:pt idx="322">
                  <c:v>0.93759858976312294</c:v>
                </c:pt>
                <c:pt idx="323">
                  <c:v>0.98303764205823285</c:v>
                </c:pt>
                <c:pt idx="324">
                  <c:v>1.0461134788894448</c:v>
                </c:pt>
                <c:pt idx="325">
                  <c:v>1.1467630158489652</c:v>
                </c:pt>
                <c:pt idx="326">
                  <c:v>1.1536009490522876</c:v>
                </c:pt>
                <c:pt idx="327">
                  <c:v>1.2084744855620122</c:v>
                </c:pt>
                <c:pt idx="328">
                  <c:v>1.2969268673919783</c:v>
                </c:pt>
                <c:pt idx="329">
                  <c:v>1.3516430006408433</c:v>
                </c:pt>
                <c:pt idx="330">
                  <c:v>1.4361540463507774</c:v>
                </c:pt>
              </c:numCache>
            </c:numRef>
          </c:xVal>
          <c:yVal>
            <c:numRef>
              <c:f>Эксп!$X$5:$X$335</c:f>
              <c:numCache>
                <c:formatCode>0.00</c:formatCode>
                <c:ptCount val="331"/>
                <c:pt idx="0">
                  <c:v>4.0284432508316259E-3</c:v>
                </c:pt>
                <c:pt idx="1">
                  <c:v>5.4628131962034532E-3</c:v>
                </c:pt>
                <c:pt idx="2">
                  <c:v>7.2023682363353547E-3</c:v>
                </c:pt>
                <c:pt idx="3">
                  <c:v>7.9958494827112592E-3</c:v>
                </c:pt>
                <c:pt idx="4">
                  <c:v>1.1505478072450948E-2</c:v>
                </c:pt>
                <c:pt idx="5">
                  <c:v>1.5503402813806577E-2</c:v>
                </c:pt>
                <c:pt idx="6">
                  <c:v>1.8982512894070269E-2</c:v>
                </c:pt>
                <c:pt idx="7">
                  <c:v>2.0172734763634126E-2</c:v>
                </c:pt>
                <c:pt idx="8">
                  <c:v>2.8199102755821381E-2</c:v>
                </c:pt>
                <c:pt idx="9">
                  <c:v>2.9541917172765331E-2</c:v>
                </c:pt>
                <c:pt idx="10">
                  <c:v>3.2532731101412971E-2</c:v>
                </c:pt>
                <c:pt idx="11">
                  <c:v>3.9399395733512366E-2</c:v>
                </c:pt>
                <c:pt idx="12">
                  <c:v>4.4648579363383845E-2</c:v>
                </c:pt>
                <c:pt idx="13">
                  <c:v>4.6754356517227702E-2</c:v>
                </c:pt>
                <c:pt idx="14">
                  <c:v>5.0202948088015398E-2</c:v>
                </c:pt>
                <c:pt idx="15">
                  <c:v>5.517746513260291E-2</c:v>
                </c:pt>
                <c:pt idx="16">
                  <c:v>5.7832575457014701E-2</c:v>
                </c:pt>
                <c:pt idx="17">
                  <c:v>6.1037018951994426E-2</c:v>
                </c:pt>
                <c:pt idx="18">
                  <c:v>6.1616870632038356E-2</c:v>
                </c:pt>
                <c:pt idx="19">
                  <c:v>6.4821314127018081E-2</c:v>
                </c:pt>
                <c:pt idx="20">
                  <c:v>6.7934202093569707E-2</c:v>
                </c:pt>
                <c:pt idx="21">
                  <c:v>6.8544572283089744E-2</c:v>
                </c:pt>
                <c:pt idx="22">
                  <c:v>7.2176274910733307E-2</c:v>
                </c:pt>
                <c:pt idx="23">
                  <c:v>7.2237311929685299E-2</c:v>
                </c:pt>
                <c:pt idx="24">
                  <c:v>8.0324716940824659E-2</c:v>
                </c:pt>
                <c:pt idx="25">
                  <c:v>8.255256813257239E-2</c:v>
                </c:pt>
                <c:pt idx="26">
                  <c:v>8.4902493362224218E-2</c:v>
                </c:pt>
                <c:pt idx="27">
                  <c:v>8.8473158970915899E-2</c:v>
                </c:pt>
                <c:pt idx="28">
                  <c:v>9.5645008697775147E-2</c:v>
                </c:pt>
                <c:pt idx="29">
                  <c:v>0.10821863460188608</c:v>
                </c:pt>
                <c:pt idx="30">
                  <c:v>0.10855433820612204</c:v>
                </c:pt>
                <c:pt idx="31">
                  <c:v>0.11334574419385357</c:v>
                </c:pt>
                <c:pt idx="32">
                  <c:v>0.11636707663197732</c:v>
                </c:pt>
                <c:pt idx="33">
                  <c:v>0.11694692831202125</c:v>
                </c:pt>
                <c:pt idx="34">
                  <c:v>0.12070070497756891</c:v>
                </c:pt>
                <c:pt idx="35">
                  <c:v>0.12518692587054048</c:v>
                </c:pt>
                <c:pt idx="36">
                  <c:v>0.12698751792962437</c:v>
                </c:pt>
                <c:pt idx="37">
                  <c:v>0.130039368877224</c:v>
                </c:pt>
                <c:pt idx="38">
                  <c:v>0.13074129459517192</c:v>
                </c:pt>
                <c:pt idx="39">
                  <c:v>0.13299966429639576</c:v>
                </c:pt>
                <c:pt idx="40">
                  <c:v>0.13422040467543561</c:v>
                </c:pt>
                <c:pt idx="41">
                  <c:v>0.13449507126071958</c:v>
                </c:pt>
                <c:pt idx="42">
                  <c:v>0.13577684865871154</c:v>
                </c:pt>
                <c:pt idx="43">
                  <c:v>0.13663136692403943</c:v>
                </c:pt>
                <c:pt idx="44">
                  <c:v>0.14209418012024289</c:v>
                </c:pt>
                <c:pt idx="45">
                  <c:v>0.14731284524063848</c:v>
                </c:pt>
                <c:pt idx="46">
                  <c:v>0.15106662190618614</c:v>
                </c:pt>
                <c:pt idx="47">
                  <c:v>0.1598559526352733</c:v>
                </c:pt>
                <c:pt idx="48">
                  <c:v>0.16165654469435708</c:v>
                </c:pt>
                <c:pt idx="49">
                  <c:v>0.16238898892178111</c:v>
                </c:pt>
                <c:pt idx="50">
                  <c:v>0.16238898892178111</c:v>
                </c:pt>
                <c:pt idx="51">
                  <c:v>0.16541032135990474</c:v>
                </c:pt>
                <c:pt idx="52">
                  <c:v>0.16602069154942478</c:v>
                </c:pt>
                <c:pt idx="53">
                  <c:v>0.16928617206335639</c:v>
                </c:pt>
                <c:pt idx="54">
                  <c:v>0.16931669057283238</c:v>
                </c:pt>
                <c:pt idx="55">
                  <c:v>0.17282631916257207</c:v>
                </c:pt>
                <c:pt idx="56">
                  <c:v>0.18021179845576341</c:v>
                </c:pt>
                <c:pt idx="57">
                  <c:v>0.18555253761406298</c:v>
                </c:pt>
                <c:pt idx="58">
                  <c:v>0.19492172002319408</c:v>
                </c:pt>
                <c:pt idx="59">
                  <c:v>0.19562364574114199</c:v>
                </c:pt>
                <c:pt idx="60">
                  <c:v>0.20511490218817718</c:v>
                </c:pt>
                <c:pt idx="61">
                  <c:v>0.2057863093966491</c:v>
                </c:pt>
                <c:pt idx="62">
                  <c:v>0.2074343089083529</c:v>
                </c:pt>
                <c:pt idx="63">
                  <c:v>0.21100497451704459</c:v>
                </c:pt>
                <c:pt idx="64">
                  <c:v>0.21393475142674034</c:v>
                </c:pt>
                <c:pt idx="65">
                  <c:v>0.21530808435316018</c:v>
                </c:pt>
                <c:pt idx="66">
                  <c:v>0.21582689901425212</c:v>
                </c:pt>
                <c:pt idx="67">
                  <c:v>0.21735282448805204</c:v>
                </c:pt>
                <c:pt idx="68">
                  <c:v>0.22711874752037109</c:v>
                </c:pt>
                <c:pt idx="69">
                  <c:v>0.22791222876674699</c:v>
                </c:pt>
                <c:pt idx="70">
                  <c:v>0.23606067079683823</c:v>
                </c:pt>
                <c:pt idx="71">
                  <c:v>0.23862422559282204</c:v>
                </c:pt>
                <c:pt idx="72">
                  <c:v>0.2397228919339579</c:v>
                </c:pt>
                <c:pt idx="73">
                  <c:v>0.24280526139103364</c:v>
                </c:pt>
                <c:pt idx="74">
                  <c:v>0.24356822412793355</c:v>
                </c:pt>
                <c:pt idx="75">
                  <c:v>0.25104525894955287</c:v>
                </c:pt>
                <c:pt idx="76">
                  <c:v>0.25183874019592878</c:v>
                </c:pt>
                <c:pt idx="77">
                  <c:v>0.2593157750175481</c:v>
                </c:pt>
                <c:pt idx="78">
                  <c:v>0.25943784905545209</c:v>
                </c:pt>
                <c:pt idx="79">
                  <c:v>0.26126895962401198</c:v>
                </c:pt>
                <c:pt idx="80">
                  <c:v>0.26432081057161172</c:v>
                </c:pt>
                <c:pt idx="81">
                  <c:v>0.26905117954039126</c:v>
                </c:pt>
                <c:pt idx="82">
                  <c:v>0.27137058626056698</c:v>
                </c:pt>
                <c:pt idx="83">
                  <c:v>0.27686391796624654</c:v>
                </c:pt>
                <c:pt idx="84">
                  <c:v>0.2805871761223182</c:v>
                </c:pt>
                <c:pt idx="85">
                  <c:v>0.28165532395397808</c:v>
                </c:pt>
                <c:pt idx="86">
                  <c:v>0.29148228400524923</c:v>
                </c:pt>
                <c:pt idx="87">
                  <c:v>0.29181798760948519</c:v>
                </c:pt>
                <c:pt idx="88">
                  <c:v>0.29294717246009705</c:v>
                </c:pt>
                <c:pt idx="89">
                  <c:v>0.29355754264961698</c:v>
                </c:pt>
                <c:pt idx="90">
                  <c:v>0.29413739432966091</c:v>
                </c:pt>
                <c:pt idx="91">
                  <c:v>0.29764702291940059</c:v>
                </c:pt>
                <c:pt idx="92">
                  <c:v>0.3009735404522843</c:v>
                </c:pt>
                <c:pt idx="93">
                  <c:v>0.30170598467970822</c:v>
                </c:pt>
                <c:pt idx="94">
                  <c:v>0.30481887264625995</c:v>
                </c:pt>
                <c:pt idx="95">
                  <c:v>0.30597857600634781</c:v>
                </c:pt>
                <c:pt idx="96">
                  <c:v>0.31662953581347086</c:v>
                </c:pt>
                <c:pt idx="97">
                  <c:v>0.31705679494613481</c:v>
                </c:pt>
                <c:pt idx="98">
                  <c:v>0.31818597979674668</c:v>
                </c:pt>
                <c:pt idx="99">
                  <c:v>0.31904049806207468</c:v>
                </c:pt>
                <c:pt idx="100">
                  <c:v>0.32096316415906245</c:v>
                </c:pt>
                <c:pt idx="101">
                  <c:v>0.32190923795281834</c:v>
                </c:pt>
                <c:pt idx="102">
                  <c:v>0.32578508865626998</c:v>
                </c:pt>
                <c:pt idx="103">
                  <c:v>0.32612079226050594</c:v>
                </c:pt>
                <c:pt idx="104">
                  <c:v>0.32670064394054998</c:v>
                </c:pt>
                <c:pt idx="105">
                  <c:v>0.32728049562059391</c:v>
                </c:pt>
                <c:pt idx="106">
                  <c:v>0.33109530930509357</c:v>
                </c:pt>
                <c:pt idx="107">
                  <c:v>0.33185827204199347</c:v>
                </c:pt>
                <c:pt idx="108">
                  <c:v>0.33381145664845724</c:v>
                </c:pt>
                <c:pt idx="109">
                  <c:v>0.33573412274544512</c:v>
                </c:pt>
                <c:pt idx="110">
                  <c:v>0.33579515976439711</c:v>
                </c:pt>
                <c:pt idx="111">
                  <c:v>0.33637501144444104</c:v>
                </c:pt>
                <c:pt idx="112">
                  <c:v>0.33799249244666896</c:v>
                </c:pt>
                <c:pt idx="113">
                  <c:v>0.34220404675435656</c:v>
                </c:pt>
                <c:pt idx="114">
                  <c:v>0.34232612079226055</c:v>
                </c:pt>
                <c:pt idx="115">
                  <c:v>0.34565263832514415</c:v>
                </c:pt>
                <c:pt idx="116">
                  <c:v>0.34641560106204417</c:v>
                </c:pt>
                <c:pt idx="117">
                  <c:v>0.34842982268745992</c:v>
                </c:pt>
                <c:pt idx="118">
                  <c:v>0.34873500778221989</c:v>
                </c:pt>
                <c:pt idx="119">
                  <c:v>0.34894863734855186</c:v>
                </c:pt>
                <c:pt idx="120">
                  <c:v>0.35062715536973177</c:v>
                </c:pt>
                <c:pt idx="121">
                  <c:v>0.35355693227942753</c:v>
                </c:pt>
                <c:pt idx="122">
                  <c:v>0.35837885677663506</c:v>
                </c:pt>
                <c:pt idx="123">
                  <c:v>0.35889767143772699</c:v>
                </c:pt>
                <c:pt idx="124">
                  <c:v>0.36210211493270672</c:v>
                </c:pt>
                <c:pt idx="125">
                  <c:v>0.36860255745109405</c:v>
                </c:pt>
                <c:pt idx="126">
                  <c:v>0.36869411297952204</c:v>
                </c:pt>
                <c:pt idx="127">
                  <c:v>0.37522507400738547</c:v>
                </c:pt>
                <c:pt idx="128">
                  <c:v>0.37873470259712516</c:v>
                </c:pt>
                <c:pt idx="129">
                  <c:v>0.37971129490035704</c:v>
                </c:pt>
                <c:pt idx="130">
                  <c:v>0.38059633167516094</c:v>
                </c:pt>
                <c:pt idx="131">
                  <c:v>0.38477736747337266</c:v>
                </c:pt>
                <c:pt idx="132">
                  <c:v>0.38932462538529622</c:v>
                </c:pt>
                <c:pt idx="133">
                  <c:v>0.39219336527603987</c:v>
                </c:pt>
                <c:pt idx="134">
                  <c:v>0.39506210516678364</c:v>
                </c:pt>
                <c:pt idx="135">
                  <c:v>0.39658803064058357</c:v>
                </c:pt>
                <c:pt idx="136">
                  <c:v>0.39884640034180729</c:v>
                </c:pt>
                <c:pt idx="137">
                  <c:v>0.41825617236854151</c:v>
                </c:pt>
                <c:pt idx="138">
                  <c:v>0.42060609759819334</c:v>
                </c:pt>
                <c:pt idx="139">
                  <c:v>0.42304757835627305</c:v>
                </c:pt>
                <c:pt idx="140">
                  <c:v>0.42582476271858882</c:v>
                </c:pt>
                <c:pt idx="141">
                  <c:v>0.4286324655903806</c:v>
                </c:pt>
                <c:pt idx="142">
                  <c:v>0.43177587206640833</c:v>
                </c:pt>
                <c:pt idx="143">
                  <c:v>0.43379009369182409</c:v>
                </c:pt>
                <c:pt idx="144">
                  <c:v>0.43574327829828796</c:v>
                </c:pt>
                <c:pt idx="145">
                  <c:v>0.44035157322916352</c:v>
                </c:pt>
                <c:pt idx="146">
                  <c:v>0.44068727683339948</c:v>
                </c:pt>
                <c:pt idx="147">
                  <c:v>0.44111453596606343</c:v>
                </c:pt>
                <c:pt idx="148">
                  <c:v>0.44929349650563066</c:v>
                </c:pt>
                <c:pt idx="149">
                  <c:v>0.45481734672078611</c:v>
                </c:pt>
                <c:pt idx="150">
                  <c:v>0.45616016113773006</c:v>
                </c:pt>
                <c:pt idx="151">
                  <c:v>0.45722830896938993</c:v>
                </c:pt>
                <c:pt idx="152">
                  <c:v>0.45738090151676991</c:v>
                </c:pt>
                <c:pt idx="153">
                  <c:v>0.46946623126926479</c:v>
                </c:pt>
                <c:pt idx="154">
                  <c:v>0.47715689565721608</c:v>
                </c:pt>
                <c:pt idx="155">
                  <c:v>0.47779778435621201</c:v>
                </c:pt>
                <c:pt idx="156">
                  <c:v>0.47843867305520793</c:v>
                </c:pt>
                <c:pt idx="157">
                  <c:v>0.48057496871852778</c:v>
                </c:pt>
                <c:pt idx="158">
                  <c:v>0.48200933866389961</c:v>
                </c:pt>
                <c:pt idx="159">
                  <c:v>0.48377941221350751</c:v>
                </c:pt>
                <c:pt idx="160">
                  <c:v>0.48597674489577924</c:v>
                </c:pt>
                <c:pt idx="161">
                  <c:v>0.48710592974639122</c:v>
                </c:pt>
                <c:pt idx="162">
                  <c:v>0.4906460768456069</c:v>
                </c:pt>
                <c:pt idx="163">
                  <c:v>0.49165318765831478</c:v>
                </c:pt>
                <c:pt idx="164">
                  <c:v>0.49180578020569476</c:v>
                </c:pt>
                <c:pt idx="165">
                  <c:v>0.49534592730491045</c:v>
                </c:pt>
                <c:pt idx="166">
                  <c:v>0.49848933378093818</c:v>
                </c:pt>
                <c:pt idx="167">
                  <c:v>0.5042573320719016</c:v>
                </c:pt>
                <c:pt idx="168">
                  <c:v>0.50862147892696918</c:v>
                </c:pt>
                <c:pt idx="169">
                  <c:v>0.51408429212317275</c:v>
                </c:pt>
                <c:pt idx="170">
                  <c:v>0.51509140293588063</c:v>
                </c:pt>
                <c:pt idx="171">
                  <c:v>0.51625110629596849</c:v>
                </c:pt>
                <c:pt idx="172">
                  <c:v>0.51969969786675618</c:v>
                </c:pt>
                <c:pt idx="173">
                  <c:v>0.52470473342081969</c:v>
                </c:pt>
                <c:pt idx="174">
                  <c:v>0.52760399182103945</c:v>
                </c:pt>
                <c:pt idx="175">
                  <c:v>0.5314493240150151</c:v>
                </c:pt>
                <c:pt idx="176">
                  <c:v>0.53575243385113069</c:v>
                </c:pt>
                <c:pt idx="177">
                  <c:v>0.54145939512314212</c:v>
                </c:pt>
                <c:pt idx="178">
                  <c:v>0.54243598742637411</c:v>
                </c:pt>
                <c:pt idx="179">
                  <c:v>0.5425580614642781</c:v>
                </c:pt>
                <c:pt idx="180">
                  <c:v>0.54350413525803398</c:v>
                </c:pt>
                <c:pt idx="181">
                  <c:v>0.54368724631488996</c:v>
                </c:pt>
                <c:pt idx="182">
                  <c:v>0.54795983764152956</c:v>
                </c:pt>
                <c:pt idx="183">
                  <c:v>0.54969939268166135</c:v>
                </c:pt>
                <c:pt idx="184">
                  <c:v>0.54985198522904144</c:v>
                </c:pt>
                <c:pt idx="185">
                  <c:v>0.55146946623126925</c:v>
                </c:pt>
                <c:pt idx="186">
                  <c:v>0.55201879940183729</c:v>
                </c:pt>
                <c:pt idx="187">
                  <c:v>0.55449079866939299</c:v>
                </c:pt>
                <c:pt idx="188">
                  <c:v>0.5612659077730644</c:v>
                </c:pt>
                <c:pt idx="189">
                  <c:v>0.56532486953337191</c:v>
                </c:pt>
                <c:pt idx="190">
                  <c:v>0.56907864619891968</c:v>
                </c:pt>
                <c:pt idx="191">
                  <c:v>0.56944486831263164</c:v>
                </c:pt>
                <c:pt idx="192">
                  <c:v>0.57097079378643145</c:v>
                </c:pt>
                <c:pt idx="193">
                  <c:v>0.57667775505844299</c:v>
                </c:pt>
                <c:pt idx="194">
                  <c:v>0.57863093966490675</c:v>
                </c:pt>
                <c:pt idx="195">
                  <c:v>0.58064516129032251</c:v>
                </c:pt>
                <c:pt idx="196">
                  <c:v>0.58394116031373033</c:v>
                </c:pt>
                <c:pt idx="197">
                  <c:v>0.59428693502609331</c:v>
                </c:pt>
                <c:pt idx="198">
                  <c:v>0.59514145329142132</c:v>
                </c:pt>
                <c:pt idx="199">
                  <c:v>0.59727774895474117</c:v>
                </c:pt>
                <c:pt idx="200">
                  <c:v>0.60313730277413247</c:v>
                </c:pt>
                <c:pt idx="201">
                  <c:v>0.6054261909848323</c:v>
                </c:pt>
                <c:pt idx="202">
                  <c:v>0.61003448591570786</c:v>
                </c:pt>
                <c:pt idx="203">
                  <c:v>0.61235389263588369</c:v>
                </c:pt>
                <c:pt idx="204">
                  <c:v>0.61430707724234745</c:v>
                </c:pt>
                <c:pt idx="205">
                  <c:v>0.61720633564256722</c:v>
                </c:pt>
                <c:pt idx="206">
                  <c:v>0.61888485366374701</c:v>
                </c:pt>
                <c:pt idx="207">
                  <c:v>0.6216010010071108</c:v>
                </c:pt>
                <c:pt idx="208">
                  <c:v>0.62211981566820285</c:v>
                </c:pt>
                <c:pt idx="209">
                  <c:v>0.6274910733359782</c:v>
                </c:pt>
                <c:pt idx="210">
                  <c:v>0.6301767021698661</c:v>
                </c:pt>
                <c:pt idx="211">
                  <c:v>0.63280129398480178</c:v>
                </c:pt>
                <c:pt idx="212">
                  <c:v>0.63313699758903774</c:v>
                </c:pt>
                <c:pt idx="213">
                  <c:v>0.6351512192144535</c:v>
                </c:pt>
                <c:pt idx="214">
                  <c:v>0.63557847834711745</c:v>
                </c:pt>
                <c:pt idx="215">
                  <c:v>0.64369640186773291</c:v>
                </c:pt>
                <c:pt idx="216">
                  <c:v>0.64442884609515672</c:v>
                </c:pt>
                <c:pt idx="217">
                  <c:v>0.64610736411633662</c:v>
                </c:pt>
                <c:pt idx="218">
                  <c:v>0.64635151219214459</c:v>
                </c:pt>
                <c:pt idx="219">
                  <c:v>0.64726706747642448</c:v>
                </c:pt>
                <c:pt idx="220">
                  <c:v>0.6555986205633717</c:v>
                </c:pt>
                <c:pt idx="221">
                  <c:v>0.65596484267708366</c:v>
                </c:pt>
                <c:pt idx="222">
                  <c:v>0.65639210180974761</c:v>
                </c:pt>
                <c:pt idx="223">
                  <c:v>0.65654469435712759</c:v>
                </c:pt>
                <c:pt idx="224">
                  <c:v>0.66801965392010254</c:v>
                </c:pt>
                <c:pt idx="225">
                  <c:v>0.67445905941953788</c:v>
                </c:pt>
                <c:pt idx="226">
                  <c:v>0.67772453993346971</c:v>
                </c:pt>
                <c:pt idx="227">
                  <c:v>0.67891476180303356</c:v>
                </c:pt>
                <c:pt idx="228">
                  <c:v>0.67983031708731345</c:v>
                </c:pt>
                <c:pt idx="229">
                  <c:v>0.68019653920102541</c:v>
                </c:pt>
                <c:pt idx="230">
                  <c:v>0.68102053895687731</c:v>
                </c:pt>
                <c:pt idx="231">
                  <c:v>0.68202764976958519</c:v>
                </c:pt>
                <c:pt idx="232">
                  <c:v>0.68345342600000003</c:v>
                </c:pt>
                <c:pt idx="233">
                  <c:v>0.6862392040772729</c:v>
                </c:pt>
                <c:pt idx="234">
                  <c:v>0.68980986968596447</c:v>
                </c:pt>
                <c:pt idx="235">
                  <c:v>0.69042023987548451</c:v>
                </c:pt>
                <c:pt idx="236">
                  <c:v>0.69261757255775636</c:v>
                </c:pt>
                <c:pt idx="237">
                  <c:v>0.6947233497116001</c:v>
                </c:pt>
                <c:pt idx="238">
                  <c:v>0.69524216437269204</c:v>
                </c:pt>
                <c:pt idx="239">
                  <c:v>0.70513016144291507</c:v>
                </c:pt>
                <c:pt idx="240">
                  <c:v>0.71160008545182651</c:v>
                </c:pt>
                <c:pt idx="241">
                  <c:v>0.71520126956999419</c:v>
                </c:pt>
                <c:pt idx="242">
                  <c:v>0.71620838038270218</c:v>
                </c:pt>
                <c:pt idx="243">
                  <c:v>0.71846675008392591</c:v>
                </c:pt>
                <c:pt idx="244">
                  <c:v>0.72054200872829366</c:v>
                </c:pt>
                <c:pt idx="245">
                  <c:v>0.72121341593676558</c:v>
                </c:pt>
                <c:pt idx="246">
                  <c:v>0.72161015655995353</c:v>
                </c:pt>
                <c:pt idx="247">
                  <c:v>0.72365489669484551</c:v>
                </c:pt>
                <c:pt idx="248">
                  <c:v>0.72585222937711724</c:v>
                </c:pt>
                <c:pt idx="249">
                  <c:v>0.72600482192449722</c:v>
                </c:pt>
                <c:pt idx="250">
                  <c:v>0.72862941373943291</c:v>
                </c:pt>
                <c:pt idx="251">
                  <c:v>0.73018585772270883</c:v>
                </c:pt>
                <c:pt idx="252">
                  <c:v>0.73427533799249245</c:v>
                </c:pt>
                <c:pt idx="253">
                  <c:v>0.73775444807275614</c:v>
                </c:pt>
                <c:pt idx="254">
                  <c:v>0.74306466872157961</c:v>
                </c:pt>
                <c:pt idx="255">
                  <c:v>0.74495681630909139</c:v>
                </c:pt>
                <c:pt idx="256">
                  <c:v>0.74559770500808742</c:v>
                </c:pt>
                <c:pt idx="257">
                  <c:v>0.74620807519760735</c:v>
                </c:pt>
                <c:pt idx="258">
                  <c:v>0.74806970427564323</c:v>
                </c:pt>
                <c:pt idx="259">
                  <c:v>0.74871059297463916</c:v>
                </c:pt>
                <c:pt idx="260">
                  <c:v>0.75386822107608265</c:v>
                </c:pt>
                <c:pt idx="261">
                  <c:v>0.75447859126560268</c:v>
                </c:pt>
                <c:pt idx="262">
                  <c:v>0.75637073885311445</c:v>
                </c:pt>
                <c:pt idx="263">
                  <c:v>0.75749992370372632</c:v>
                </c:pt>
                <c:pt idx="264">
                  <c:v>0.76213873714407787</c:v>
                </c:pt>
                <c:pt idx="265">
                  <c:v>0.7636646626178778</c:v>
                </c:pt>
                <c:pt idx="266">
                  <c:v>0.7899105807672353</c:v>
                </c:pt>
                <c:pt idx="267">
                  <c:v>0.79058198797570733</c:v>
                </c:pt>
                <c:pt idx="268">
                  <c:v>0.79491561632129881</c:v>
                </c:pt>
                <c:pt idx="269">
                  <c:v>0.79491561632129881</c:v>
                </c:pt>
                <c:pt idx="270">
                  <c:v>0.79522080141605889</c:v>
                </c:pt>
                <c:pt idx="271">
                  <c:v>0.79778435621204258</c:v>
                </c:pt>
                <c:pt idx="272">
                  <c:v>0.80178228095339832</c:v>
                </c:pt>
                <c:pt idx="273">
                  <c:v>0.80211798455763417</c:v>
                </c:pt>
                <c:pt idx="274">
                  <c:v>0.80458998382518998</c:v>
                </c:pt>
                <c:pt idx="275">
                  <c:v>0.81637012848292489</c:v>
                </c:pt>
                <c:pt idx="276">
                  <c:v>0.81652272103030488</c:v>
                </c:pt>
                <c:pt idx="277">
                  <c:v>0.82045960875270851</c:v>
                </c:pt>
                <c:pt idx="278">
                  <c:v>0.82244331186864827</c:v>
                </c:pt>
                <c:pt idx="279">
                  <c:v>0.82638019959105202</c:v>
                </c:pt>
                <c:pt idx="280">
                  <c:v>0.82885219885860784</c:v>
                </c:pt>
                <c:pt idx="281">
                  <c:v>0.83028656880397966</c:v>
                </c:pt>
                <c:pt idx="282">
                  <c:v>0.83452864162114326</c:v>
                </c:pt>
                <c:pt idx="283">
                  <c:v>0.83693960386974697</c:v>
                </c:pt>
                <c:pt idx="284">
                  <c:v>0.84051026947843865</c:v>
                </c:pt>
                <c:pt idx="285">
                  <c:v>0.84450819421979428</c:v>
                </c:pt>
                <c:pt idx="286">
                  <c:v>0.84646137882625816</c:v>
                </c:pt>
                <c:pt idx="287">
                  <c:v>0.84777367473372589</c:v>
                </c:pt>
                <c:pt idx="288">
                  <c:v>0.85647144993438529</c:v>
                </c:pt>
                <c:pt idx="289">
                  <c:v>0.85702078310495311</c:v>
                </c:pt>
                <c:pt idx="290">
                  <c:v>0.85729544969023719</c:v>
                </c:pt>
                <c:pt idx="291">
                  <c:v>0.85866878261665702</c:v>
                </c:pt>
                <c:pt idx="292">
                  <c:v>0.86712240974150823</c:v>
                </c:pt>
                <c:pt idx="293">
                  <c:v>0.87102877895443587</c:v>
                </c:pt>
                <c:pt idx="294">
                  <c:v>0.87340922269356358</c:v>
                </c:pt>
                <c:pt idx="295">
                  <c:v>0.87450788903469956</c:v>
                </c:pt>
                <c:pt idx="296">
                  <c:v>0.88204596087527087</c:v>
                </c:pt>
                <c:pt idx="297">
                  <c:v>0.88634907071138647</c:v>
                </c:pt>
                <c:pt idx="298">
                  <c:v>0.88698995941038239</c:v>
                </c:pt>
                <c:pt idx="299">
                  <c:v>0.88857692190313431</c:v>
                </c:pt>
                <c:pt idx="300">
                  <c:v>0.89187292092654191</c:v>
                </c:pt>
                <c:pt idx="301">
                  <c:v>0.8937345500045778</c:v>
                </c:pt>
                <c:pt idx="302">
                  <c:v>0.89416180913724175</c:v>
                </c:pt>
                <c:pt idx="303">
                  <c:v>0.89440595721304972</c:v>
                </c:pt>
                <c:pt idx="304">
                  <c:v>0.8971526230658895</c:v>
                </c:pt>
                <c:pt idx="305">
                  <c:v>0.90359202856532483</c:v>
                </c:pt>
                <c:pt idx="306">
                  <c:v>0.90539262062440873</c:v>
                </c:pt>
                <c:pt idx="307">
                  <c:v>0.90890224921414831</c:v>
                </c:pt>
                <c:pt idx="308">
                  <c:v>0.91937009796441549</c:v>
                </c:pt>
                <c:pt idx="309">
                  <c:v>0.91943113498336748</c:v>
                </c:pt>
                <c:pt idx="310">
                  <c:v>0.92593157750175481</c:v>
                </c:pt>
                <c:pt idx="311">
                  <c:v>0.92645039216284675</c:v>
                </c:pt>
                <c:pt idx="312">
                  <c:v>0.93127231666005428</c:v>
                </c:pt>
                <c:pt idx="313">
                  <c:v>0.93169957579271823</c:v>
                </c:pt>
                <c:pt idx="314">
                  <c:v>0.93288979766228219</c:v>
                </c:pt>
                <c:pt idx="315">
                  <c:v>0.93441572313608201</c:v>
                </c:pt>
                <c:pt idx="316">
                  <c:v>0.94177068391979735</c:v>
                </c:pt>
                <c:pt idx="317">
                  <c:v>0.94201483199560532</c:v>
                </c:pt>
                <c:pt idx="318">
                  <c:v>0.94589068269905696</c:v>
                </c:pt>
                <c:pt idx="319">
                  <c:v>0.94683675649281285</c:v>
                </c:pt>
                <c:pt idx="320">
                  <c:v>0.95056001464888451</c:v>
                </c:pt>
                <c:pt idx="321">
                  <c:v>0.95129245887630853</c:v>
                </c:pt>
                <c:pt idx="322">
                  <c:v>0.96243171483504741</c:v>
                </c:pt>
                <c:pt idx="323">
                  <c:v>0.96795556505020297</c:v>
                </c:pt>
                <c:pt idx="324">
                  <c:v>0.97430341502121032</c:v>
                </c:pt>
                <c:pt idx="325">
                  <c:v>0.98193304239020962</c:v>
                </c:pt>
                <c:pt idx="326">
                  <c:v>0.98236030152287357</c:v>
                </c:pt>
                <c:pt idx="327">
                  <c:v>0.98544267097994931</c:v>
                </c:pt>
                <c:pt idx="328">
                  <c:v>0.98931852168340095</c:v>
                </c:pt>
                <c:pt idx="329">
                  <c:v>0.99118015076143684</c:v>
                </c:pt>
                <c:pt idx="330">
                  <c:v>0.99343852046266057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5-4D1A-834A-51650DA44FD1}"/>
            </c:ext>
          </c:extLst>
        </c:ser>
        <c:ser>
          <c:idx val="1"/>
          <c:order val="1"/>
          <c:tx>
            <c:strRef>
              <c:f>Эксп!$Y$4</c:f>
              <c:strCache>
                <c:ptCount val="1"/>
                <c:pt idx="0">
                  <c:v>Кумулята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Эксп!$W$5:$W$335</c:f>
              <c:numCache>
                <c:formatCode>0.00</c:formatCode>
                <c:ptCount val="331"/>
                <c:pt idx="0">
                  <c:v>1.1533083674474514E-3</c:v>
                </c:pt>
                <c:pt idx="1">
                  <c:v>1.5650825499575547E-3</c:v>
                </c:pt>
                <c:pt idx="2">
                  <c:v>2.0652658588232536E-3</c:v>
                </c:pt>
                <c:pt idx="3">
                  <c:v>2.2937107762327877E-3</c:v>
                </c:pt>
                <c:pt idx="4">
                  <c:v>3.3063366257168295E-3</c:v>
                </c:pt>
                <c:pt idx="5">
                  <c:v>4.4642392276422558E-3</c:v>
                </c:pt>
                <c:pt idx="6">
                  <c:v>5.4757125084562317E-3</c:v>
                </c:pt>
                <c:pt idx="7">
                  <c:v>5.8225665188640684E-3</c:v>
                </c:pt>
                <c:pt idx="8">
                  <c:v>8.1726667800189907E-3</c:v>
                </c:pt>
                <c:pt idx="9">
                  <c:v>8.5677338921283045E-3</c:v>
                </c:pt>
                <c:pt idx="10">
                  <c:v>9.4496243560695352E-3</c:v>
                </c:pt>
                <c:pt idx="11">
                  <c:v>1.1484731628717109E-2</c:v>
                </c:pt>
                <c:pt idx="12">
                  <c:v>1.3050293275752982E-2</c:v>
                </c:pt>
                <c:pt idx="13">
                  <c:v>1.3680757265061029E-2</c:v>
                </c:pt>
                <c:pt idx="14">
                  <c:v>1.4716270507408201E-2</c:v>
                </c:pt>
                <c:pt idx="15">
                  <c:v>1.6216617975705828E-2</c:v>
                </c:pt>
                <c:pt idx="16">
                  <c:v>1.7020653467979777E-2</c:v>
                </c:pt>
                <c:pt idx="17">
                  <c:v>1.7994064101443902E-2</c:v>
                </c:pt>
                <c:pt idx="18">
                  <c:v>1.8170559967531801E-2</c:v>
                </c:pt>
                <c:pt idx="19">
                  <c:v>1.9147902876198181E-2</c:v>
                </c:pt>
                <c:pt idx="20">
                  <c:v>2.0100533764703121E-2</c:v>
                </c:pt>
                <c:pt idx="21">
                  <c:v>2.0287697169721924E-2</c:v>
                </c:pt>
                <c:pt idx="22">
                  <c:v>2.1403861614691159E-2</c:v>
                </c:pt>
                <c:pt idx="23">
                  <c:v>2.1422657988877356E-2</c:v>
                </c:pt>
                <c:pt idx="24">
                  <c:v>2.3924178410925558E-2</c:v>
                </c:pt>
                <c:pt idx="25">
                  <c:v>2.4617141617774976E-2</c:v>
                </c:pt>
                <c:pt idx="26">
                  <c:v>2.5349901357935366E-2</c:v>
                </c:pt>
                <c:pt idx="27">
                  <c:v>2.6466925199940459E-2</c:v>
                </c:pt>
                <c:pt idx="28">
                  <c:v>2.8723801765339781E-2</c:v>
                </c:pt>
                <c:pt idx="29">
                  <c:v>3.272408071470069E-2</c:v>
                </c:pt>
                <c:pt idx="30">
                  <c:v>3.2831655706742076E-2</c:v>
                </c:pt>
                <c:pt idx="31">
                  <c:v>3.4371475195307685E-2</c:v>
                </c:pt>
                <c:pt idx="32">
                  <c:v>3.5346727897541438E-2</c:v>
                </c:pt>
                <c:pt idx="33">
                  <c:v>3.5534278956412785E-2</c:v>
                </c:pt>
                <c:pt idx="34">
                  <c:v>3.6751412670322961E-2</c:v>
                </c:pt>
                <c:pt idx="35">
                  <c:v>3.8212870003685936E-2</c:v>
                </c:pt>
                <c:pt idx="36">
                  <c:v>3.8801550097296737E-2</c:v>
                </c:pt>
                <c:pt idx="37">
                  <c:v>3.9802091411545004E-2</c:v>
                </c:pt>
                <c:pt idx="38">
                  <c:v>4.0032712370965874E-2</c:v>
                </c:pt>
                <c:pt idx="39">
                  <c:v>4.0775975714366051E-2</c:v>
                </c:pt>
                <c:pt idx="40">
                  <c:v>4.117854619304815E-2</c:v>
                </c:pt>
                <c:pt idx="41">
                  <c:v>4.1269202774091442E-2</c:v>
                </c:pt>
                <c:pt idx="42">
                  <c:v>4.1692647574419359E-2</c:v>
                </c:pt>
                <c:pt idx="43">
                  <c:v>4.1975293159934576E-2</c:v>
                </c:pt>
                <c:pt idx="44">
                  <c:v>4.3788843588264945E-2</c:v>
                </c:pt>
                <c:pt idx="45">
                  <c:v>4.5532159298408884E-2</c:v>
                </c:pt>
                <c:pt idx="46">
                  <c:v>4.6792733366235316E-2</c:v>
                </c:pt>
                <c:pt idx="47">
                  <c:v>4.976626196818127E-2</c:v>
                </c:pt>
                <c:pt idx="48">
                  <c:v>5.0379260361732646E-2</c:v>
                </c:pt>
                <c:pt idx="49">
                  <c:v>5.062899243594441E-2</c:v>
                </c:pt>
                <c:pt idx="50">
                  <c:v>5.062899243594441E-2</c:v>
                </c:pt>
                <c:pt idx="51">
                  <c:v>5.1661450781557802E-2</c:v>
                </c:pt>
                <c:pt idx="52">
                  <c:v>5.1870481983561263E-2</c:v>
                </c:pt>
                <c:pt idx="53">
                  <c:v>5.299140404283622E-2</c:v>
                </c:pt>
                <c:pt idx="54">
                  <c:v>5.3001900719327207E-2</c:v>
                </c:pt>
                <c:pt idx="55">
                  <c:v>5.4211597972457969E-2</c:v>
                </c:pt>
                <c:pt idx="56">
                  <c:v>5.6774075110389524E-2</c:v>
                </c:pt>
                <c:pt idx="57">
                  <c:v>5.8641530263688672E-2</c:v>
                </c:pt>
                <c:pt idx="58">
                  <c:v>6.194736116687951E-2</c:v>
                </c:pt>
                <c:pt idx="59">
                  <c:v>6.2196576290533524E-2</c:v>
                </c:pt>
                <c:pt idx="60">
                  <c:v>6.5587915950781533E-2</c:v>
                </c:pt>
                <c:pt idx="61">
                  <c:v>6.5829349200627579E-2</c:v>
                </c:pt>
                <c:pt idx="62">
                  <c:v>6.6422824485311352E-2</c:v>
                </c:pt>
                <c:pt idx="63">
                  <c:v>6.771293228398978E-2</c:v>
                </c:pt>
                <c:pt idx="64">
                  <c:v>6.8775850441820621E-2</c:v>
                </c:pt>
                <c:pt idx="65">
                  <c:v>6.927545782231144E-2</c:v>
                </c:pt>
                <c:pt idx="66">
                  <c:v>6.9464425979729669E-2</c:v>
                </c:pt>
                <c:pt idx="67">
                  <c:v>7.0020940152004316E-2</c:v>
                </c:pt>
                <c:pt idx="68">
                  <c:v>7.3608531782428502E-2</c:v>
                </c:pt>
                <c:pt idx="69">
                  <c:v>7.3902012032180733E-2</c:v>
                </c:pt>
                <c:pt idx="70">
                  <c:v>7.6933401430475917E-2</c:v>
                </c:pt>
                <c:pt idx="71">
                  <c:v>7.7893786488391611E-2</c:v>
                </c:pt>
                <c:pt idx="72">
                  <c:v>7.8306370366172634E-2</c:v>
                </c:pt>
                <c:pt idx="73">
                  <c:v>7.9467088043920539E-2</c:v>
                </c:pt>
                <c:pt idx="74">
                  <c:v>7.9755123923018381E-2</c:v>
                </c:pt>
                <c:pt idx="75">
                  <c:v>8.2593349464137364E-2</c:v>
                </c:pt>
                <c:pt idx="76">
                  <c:v>8.2896210362871495E-2</c:v>
                </c:pt>
                <c:pt idx="77">
                  <c:v>8.5765969038496218E-2</c:v>
                </c:pt>
                <c:pt idx="78">
                  <c:v>8.5813062212447291E-2</c:v>
                </c:pt>
                <c:pt idx="79">
                  <c:v>8.6520392873381355E-2</c:v>
                </c:pt>
                <c:pt idx="80">
                  <c:v>8.7703182630598592E-2</c:v>
                </c:pt>
                <c:pt idx="81">
                  <c:v>8.9546238495582117E-2</c:v>
                </c:pt>
                <c:pt idx="82">
                  <c:v>9.0454292858986526E-2</c:v>
                </c:pt>
                <c:pt idx="83">
                  <c:v>9.2616530272484357E-2</c:v>
                </c:pt>
                <c:pt idx="84">
                  <c:v>9.4091406309553247E-2</c:v>
                </c:pt>
                <c:pt idx="85">
                  <c:v>9.4515935690793224E-2</c:v>
                </c:pt>
                <c:pt idx="86">
                  <c:v>9.845149006611853E-2</c:v>
                </c:pt>
                <c:pt idx="87">
                  <c:v>9.8586896765745072E-2</c:v>
                </c:pt>
                <c:pt idx="88">
                  <c:v>9.9042827191411706E-2</c:v>
                </c:pt>
                <c:pt idx="89">
                  <c:v>9.9289579331901273E-2</c:v>
                </c:pt>
                <c:pt idx="90">
                  <c:v>9.9524191417109914E-2</c:v>
                </c:pt>
                <c:pt idx="91">
                  <c:v>0.10094833856342285</c:v>
                </c:pt>
                <c:pt idx="92">
                  <c:v>0.10230476686701183</c:v>
                </c:pt>
                <c:pt idx="93">
                  <c:v>0.10260429700658159</c:v>
                </c:pt>
                <c:pt idx="94">
                  <c:v>0.10388081499258298</c:v>
                </c:pt>
                <c:pt idx="95">
                  <c:v>0.10435784246970128</c:v>
                </c:pt>
                <c:pt idx="96">
                  <c:v>0.10877661690288412</c:v>
                </c:pt>
                <c:pt idx="97">
                  <c:v>0.10895530799649068</c:v>
                </c:pt>
                <c:pt idx="98">
                  <c:v>0.10942810170760817</c:v>
                </c:pt>
                <c:pt idx="99">
                  <c:v>0.10978641232025163</c:v>
                </c:pt>
                <c:pt idx="100">
                  <c:v>0.1105942579317136</c:v>
                </c:pt>
                <c:pt idx="101">
                  <c:v>0.11099260933569879</c:v>
                </c:pt>
                <c:pt idx="102">
                  <c:v>0.11263038838123018</c:v>
                </c:pt>
                <c:pt idx="103">
                  <c:v>0.11277268603852407</c:v>
                </c:pt>
                <c:pt idx="104">
                  <c:v>0.11301863995030199</c:v>
                </c:pt>
                <c:pt idx="105">
                  <c:v>0.11326480577115598</c:v>
                </c:pt>
                <c:pt idx="106">
                  <c:v>0.11488962695201325</c:v>
                </c:pt>
                <c:pt idx="107">
                  <c:v>0.11521570295658505</c:v>
                </c:pt>
                <c:pt idx="108">
                  <c:v>0.11605215725172038</c:v>
                </c:pt>
                <c:pt idx="109">
                  <c:v>0.11687794059982197</c:v>
                </c:pt>
                <c:pt idx="110">
                  <c:v>0.11690419507130512</c:v>
                </c:pt>
                <c:pt idx="111">
                  <c:v>0.11715373294961287</c:v>
                </c:pt>
                <c:pt idx="112">
                  <c:v>0.11785096639840933</c:v>
                </c:pt>
                <c:pt idx="113">
                  <c:v>0.11967442777103054</c:v>
                </c:pt>
                <c:pt idx="114">
                  <c:v>0.11972745566385432</c:v>
                </c:pt>
                <c:pt idx="115">
                  <c:v>0.12117626699065578</c:v>
                </c:pt>
                <c:pt idx="116">
                  <c:v>0.121509601472913</c:v>
                </c:pt>
                <c:pt idx="117">
                  <c:v>0.12239147762817522</c:v>
                </c:pt>
                <c:pt idx="118">
                  <c:v>0.12252533299989699</c:v>
                </c:pt>
                <c:pt idx="119">
                  <c:v>0.12261906908678748</c:v>
                </c:pt>
                <c:pt idx="120">
                  <c:v>0.12335663893687787</c:v>
                </c:pt>
                <c:pt idx="121">
                  <c:v>0.12464861341479126</c:v>
                </c:pt>
                <c:pt idx="122">
                  <c:v>0.12678779116315625</c:v>
                </c:pt>
                <c:pt idx="123">
                  <c:v>0.12701891310277241</c:v>
                </c:pt>
                <c:pt idx="124">
                  <c:v>0.1284505894859814</c:v>
                </c:pt>
                <c:pt idx="125">
                  <c:v>0.13137707237475443</c:v>
                </c:pt>
                <c:pt idx="126">
                  <c:v>0.13141850526218141</c:v>
                </c:pt>
                <c:pt idx="127">
                  <c:v>0.13438966071878833</c:v>
                </c:pt>
                <c:pt idx="128">
                  <c:v>0.13599916522523933</c:v>
                </c:pt>
                <c:pt idx="129">
                  <c:v>0.13644864455410644</c:v>
                </c:pt>
                <c:pt idx="130">
                  <c:v>0.13685659687893315</c:v>
                </c:pt>
                <c:pt idx="131">
                  <c:v>0.13879173502141726</c:v>
                </c:pt>
                <c:pt idx="132">
                  <c:v>0.14091136079360139</c:v>
                </c:pt>
                <c:pt idx="133">
                  <c:v>0.14225670931237441</c:v>
                </c:pt>
                <c:pt idx="134">
                  <c:v>0.1436084226824943</c:v>
                </c:pt>
                <c:pt idx="135">
                  <c:v>0.14433003312243828</c:v>
                </c:pt>
                <c:pt idx="136">
                  <c:v>0.14540137246449605</c:v>
                </c:pt>
                <c:pt idx="137">
                  <c:v>0.15477859624508936</c:v>
                </c:pt>
                <c:pt idx="138">
                  <c:v>0.15593506219699463</c:v>
                </c:pt>
                <c:pt idx="139">
                  <c:v>0.15714156400867157</c:v>
                </c:pt>
                <c:pt idx="140">
                  <c:v>0.15852018223528203</c:v>
                </c:pt>
                <c:pt idx="141">
                  <c:v>0.15992074526391256</c:v>
                </c:pt>
                <c:pt idx="142">
                  <c:v>0.1614969561883805</c:v>
                </c:pt>
                <c:pt idx="143">
                  <c:v>0.16251154580814461</c:v>
                </c:pt>
                <c:pt idx="144">
                  <c:v>0.1634988430642946</c:v>
                </c:pt>
                <c:pt idx="145">
                  <c:v>0.16584185764158224</c:v>
                </c:pt>
                <c:pt idx="146">
                  <c:v>0.16601329401071638</c:v>
                </c:pt>
                <c:pt idx="147">
                  <c:v>0.16623163463269577</c:v>
                </c:pt>
                <c:pt idx="148">
                  <c:v>0.17044379236528426</c:v>
                </c:pt>
                <c:pt idx="149">
                  <c:v>0.17332411338154</c:v>
                </c:pt>
                <c:pt idx="150">
                  <c:v>0.17402871123730959</c:v>
                </c:pt>
                <c:pt idx="151">
                  <c:v>0.17459043027795093</c:v>
                </c:pt>
                <c:pt idx="152">
                  <c:v>0.17467076608213952</c:v>
                </c:pt>
                <c:pt idx="153">
                  <c:v>0.18110619097689093</c:v>
                </c:pt>
                <c:pt idx="154">
                  <c:v>0.18527824332003492</c:v>
                </c:pt>
                <c:pt idx="155">
                  <c:v>0.18562867994954671</c:v>
                </c:pt>
                <c:pt idx="156">
                  <c:v>0.18597954692735635</c:v>
                </c:pt>
                <c:pt idx="157">
                  <c:v>0.18715222520800534</c:v>
                </c:pt>
                <c:pt idx="158">
                  <c:v>0.18794230434110068</c:v>
                </c:pt>
                <c:pt idx="159">
                  <c:v>0.18892031689730718</c:v>
                </c:pt>
                <c:pt idx="160">
                  <c:v>0.19013907747342795</c:v>
                </c:pt>
                <c:pt idx="161">
                  <c:v>0.19076741310492012</c:v>
                </c:pt>
                <c:pt idx="162">
                  <c:v>0.19274633534271521</c:v>
                </c:pt>
                <c:pt idx="163">
                  <c:v>0.19331181796522176</c:v>
                </c:pt>
                <c:pt idx="164">
                  <c:v>0.19339759486871938</c:v>
                </c:pt>
                <c:pt idx="165">
                  <c:v>0.19539488256965137</c:v>
                </c:pt>
                <c:pt idx="166">
                  <c:v>0.19718011519259829</c:v>
                </c:pt>
                <c:pt idx="167">
                  <c:v>0.20048522901405583</c:v>
                </c:pt>
                <c:pt idx="168">
                  <c:v>0.20301157986012724</c:v>
                </c:pt>
                <c:pt idx="169">
                  <c:v>0.20620574591624583</c:v>
                </c:pt>
                <c:pt idx="170">
                  <c:v>0.20679853299057624</c:v>
                </c:pt>
                <c:pt idx="171">
                  <c:v>0.20748266330214032</c:v>
                </c:pt>
                <c:pt idx="172">
                  <c:v>0.20952678321727292</c:v>
                </c:pt>
                <c:pt idx="173">
                  <c:v>0.21251972977670072</c:v>
                </c:pt>
                <c:pt idx="174">
                  <c:v>0.21426789850900183</c:v>
                </c:pt>
                <c:pt idx="175">
                  <c:v>0.21660314762756711</c:v>
                </c:pt>
                <c:pt idx="176">
                  <c:v>0.21923923465920958</c:v>
                </c:pt>
                <c:pt idx="177">
                  <c:v>0.22277326598627872</c:v>
                </c:pt>
                <c:pt idx="178">
                  <c:v>0.22338242453156593</c:v>
                </c:pt>
                <c:pt idx="179">
                  <c:v>0.22345866074993945</c:v>
                </c:pt>
                <c:pt idx="180">
                  <c:v>0.224050182172506</c:v>
                </c:pt>
                <c:pt idx="181">
                  <c:v>0.2241648117771386</c:v>
                </c:pt>
                <c:pt idx="182">
                  <c:v>0.22685264237768019</c:v>
                </c:pt>
                <c:pt idx="183">
                  <c:v>0.22795425799381258</c:v>
                </c:pt>
                <c:pt idx="184">
                  <c:v>0.22805109388211944</c:v>
                </c:pt>
                <c:pt idx="185">
                  <c:v>0.22907957715677124</c:v>
                </c:pt>
                <c:pt idx="186">
                  <c:v>0.22942971725661448</c:v>
                </c:pt>
                <c:pt idx="187">
                  <c:v>0.23101067952680179</c:v>
                </c:pt>
                <c:pt idx="188">
                  <c:v>0.23538907482628255</c:v>
                </c:pt>
                <c:pt idx="189">
                  <c:v>0.23804467240594218</c:v>
                </c:pt>
                <c:pt idx="190">
                  <c:v>0.2405227655166145</c:v>
                </c:pt>
                <c:pt idx="191">
                  <c:v>0.24076568542841179</c:v>
                </c:pt>
                <c:pt idx="192">
                  <c:v>0.24178008074843804</c:v>
                </c:pt>
                <c:pt idx="193">
                  <c:v>0.24560616616916967</c:v>
                </c:pt>
                <c:pt idx="194">
                  <c:v>0.2469274861254947</c:v>
                </c:pt>
                <c:pt idx="195">
                  <c:v>0.24829652772103125</c:v>
                </c:pt>
                <c:pt idx="196">
                  <c:v>0.25055102490550124</c:v>
                </c:pt>
                <c:pt idx="197">
                  <c:v>0.25774545878681621</c:v>
                </c:pt>
                <c:pt idx="198">
                  <c:v>0.25834786864853793</c:v>
                </c:pt>
                <c:pt idx="199">
                  <c:v>0.25985947371626056</c:v>
                </c:pt>
                <c:pt idx="200">
                  <c:v>0.26404711683759657</c:v>
                </c:pt>
                <c:pt idx="201">
                  <c:v>0.26569973174309447</c:v>
                </c:pt>
                <c:pt idx="202">
                  <c:v>0.26905627691231293</c:v>
                </c:pt>
                <c:pt idx="203">
                  <c:v>0.2707606999978468</c:v>
                </c:pt>
                <c:pt idx="204">
                  <c:v>0.27220393229199524</c:v>
                </c:pt>
                <c:pt idx="205">
                  <c:v>0.27435976295163117</c:v>
                </c:pt>
                <c:pt idx="206">
                  <c:v>0.27561535090289024</c:v>
                </c:pt>
                <c:pt idx="207">
                  <c:v>0.27765888205015482</c:v>
                </c:pt>
                <c:pt idx="208">
                  <c:v>0.27805088750748758</c:v>
                </c:pt>
                <c:pt idx="209">
                  <c:v>0.28214122207169817</c:v>
                </c:pt>
                <c:pt idx="210">
                  <c:v>0.28420856024298563</c:v>
                </c:pt>
                <c:pt idx="211">
                  <c:v>0.28624346976164655</c:v>
                </c:pt>
                <c:pt idx="212">
                  <c:v>0.28650479744317986</c:v>
                </c:pt>
                <c:pt idx="213">
                  <c:v>0.28807780298941676</c:v>
                </c:pt>
                <c:pt idx="214">
                  <c:v>0.28841258709199974</c:v>
                </c:pt>
                <c:pt idx="215">
                  <c:v>0.2948491736623674</c:v>
                </c:pt>
                <c:pt idx="216">
                  <c:v>0.29543711375298365</c:v>
                </c:pt>
                <c:pt idx="217">
                  <c:v>0.29678905723252508</c:v>
                </c:pt>
                <c:pt idx="218">
                  <c:v>0.29698623756175513</c:v>
                </c:pt>
                <c:pt idx="219">
                  <c:v>0.29772687813647447</c:v>
                </c:pt>
                <c:pt idx="220">
                  <c:v>0.30455642888678508</c:v>
                </c:pt>
                <c:pt idx="221">
                  <c:v>0.30486040723167218</c:v>
                </c:pt>
                <c:pt idx="222">
                  <c:v>0.30521545787207238</c:v>
                </c:pt>
                <c:pt idx="223">
                  <c:v>0.30534236867490272</c:v>
                </c:pt>
                <c:pt idx="224">
                  <c:v>0.31505128867785082</c:v>
                </c:pt>
                <c:pt idx="225">
                  <c:v>0.32064772792282886</c:v>
                </c:pt>
                <c:pt idx="226">
                  <c:v>0.32352818088432322</c:v>
                </c:pt>
                <c:pt idx="227">
                  <c:v>0.32458532901345605</c:v>
                </c:pt>
                <c:pt idx="228">
                  <c:v>0.32540118989254241</c:v>
                </c:pt>
                <c:pt idx="229">
                  <c:v>0.32572818768012635</c:v>
                </c:pt>
                <c:pt idx="230">
                  <c:v>0.32646530391853734</c:v>
                </c:pt>
                <c:pt idx="231">
                  <c:v>0.32736881398377143</c:v>
                </c:pt>
                <c:pt idx="232">
                  <c:v>0.32865282713866723</c:v>
                </c:pt>
                <c:pt idx="233">
                  <c:v>0.33117839423219009</c:v>
                </c:pt>
                <c:pt idx="234">
                  <c:v>0.33444852740437975</c:v>
                </c:pt>
                <c:pt idx="235">
                  <c:v>0.33501128962239335</c:v>
                </c:pt>
                <c:pt idx="236">
                  <c:v>0.33704646132320021</c:v>
                </c:pt>
                <c:pt idx="237">
                  <c:v>0.3390105323914866</c:v>
                </c:pt>
                <c:pt idx="238">
                  <c:v>0.33949651408423692</c:v>
                </c:pt>
                <c:pt idx="239">
                  <c:v>0.34892035578315195</c:v>
                </c:pt>
                <c:pt idx="240">
                  <c:v>0.35525919139074158</c:v>
                </c:pt>
                <c:pt idx="241">
                  <c:v>0.35884930206116089</c:v>
                </c:pt>
                <c:pt idx="242">
                  <c:v>0.35986144110776763</c:v>
                </c:pt>
                <c:pt idx="243">
                  <c:v>0.362144206127616</c:v>
                </c:pt>
                <c:pt idx="244">
                  <c:v>0.36425808492790052</c:v>
                </c:pt>
                <c:pt idx="245">
                  <c:v>0.36494534901236481</c:v>
                </c:pt>
                <c:pt idx="246">
                  <c:v>0.36535223802392514</c:v>
                </c:pt>
                <c:pt idx="247">
                  <c:v>0.36745852001082008</c:v>
                </c:pt>
                <c:pt idx="248">
                  <c:v>0.36973943117890778</c:v>
                </c:pt>
                <c:pt idx="249">
                  <c:v>0.36989850600385898</c:v>
                </c:pt>
                <c:pt idx="250">
                  <c:v>0.3726485472203705</c:v>
                </c:pt>
                <c:pt idx="251">
                  <c:v>0.37429197684273696</c:v>
                </c:pt>
                <c:pt idx="252">
                  <c:v>0.3786556032933624</c:v>
                </c:pt>
                <c:pt idx="253">
                  <c:v>0.38242114086918882</c:v>
                </c:pt>
                <c:pt idx="254">
                  <c:v>0.38826595857649132</c:v>
                </c:pt>
                <c:pt idx="255">
                  <c:v>0.39037782867255644</c:v>
                </c:pt>
                <c:pt idx="256">
                  <c:v>0.39109669324635304</c:v>
                </c:pt>
                <c:pt idx="257">
                  <c:v>0.39178301182213726</c:v>
                </c:pt>
                <c:pt idx="258">
                  <c:v>0.39388652400033014</c:v>
                </c:pt>
                <c:pt idx="259">
                  <c:v>0.39461428229300965</c:v>
                </c:pt>
                <c:pt idx="260">
                  <c:v>0.40053948565602132</c:v>
                </c:pt>
                <c:pt idx="261">
                  <c:v>0.4012488945511144</c:v>
                </c:pt>
                <c:pt idx="262">
                  <c:v>0.40345932305988141</c:v>
                </c:pt>
                <c:pt idx="263">
                  <c:v>0.40478664399452563</c:v>
                </c:pt>
                <c:pt idx="264">
                  <c:v>0.4103050584162084</c:v>
                </c:pt>
                <c:pt idx="265">
                  <c:v>0.4121438746854203</c:v>
                </c:pt>
                <c:pt idx="266">
                  <c:v>0.44577772372112967</c:v>
                </c:pt>
                <c:pt idx="267">
                  <c:v>0.44669227626771113</c:v>
                </c:pt>
                <c:pt idx="268">
                  <c:v>0.45266678766805385</c:v>
                </c:pt>
                <c:pt idx="269">
                  <c:v>0.45266678766805385</c:v>
                </c:pt>
                <c:pt idx="270">
                  <c:v>0.45309227439704464</c:v>
                </c:pt>
                <c:pt idx="271">
                  <c:v>0.45669160214158361</c:v>
                </c:pt>
                <c:pt idx="272">
                  <c:v>0.46239693178590974</c:v>
                </c:pt>
                <c:pt idx="273">
                  <c:v>0.46288123071423343</c:v>
                </c:pt>
                <c:pt idx="274">
                  <c:v>0.4664729373818805</c:v>
                </c:pt>
                <c:pt idx="275">
                  <c:v>0.48423803289572348</c:v>
                </c:pt>
                <c:pt idx="276">
                  <c:v>0.48447555413786247</c:v>
                </c:pt>
                <c:pt idx="277">
                  <c:v>0.49067287871169368</c:v>
                </c:pt>
                <c:pt idx="278">
                  <c:v>0.4938472432286391</c:v>
                </c:pt>
                <c:pt idx="279">
                  <c:v>0.50025355017278184</c:v>
                </c:pt>
                <c:pt idx="280">
                  <c:v>0.50435078904027375</c:v>
                </c:pt>
                <c:pt idx="281">
                  <c:v>0.50675541804794855</c:v>
                </c:pt>
                <c:pt idx="282">
                  <c:v>0.5139877600847923</c:v>
                </c:pt>
                <c:pt idx="283">
                  <c:v>0.51818131954217506</c:v>
                </c:pt>
                <c:pt idx="284">
                  <c:v>0.52450735550709315</c:v>
                </c:pt>
                <c:pt idx="285">
                  <c:v>0.53176064134244538</c:v>
                </c:pt>
                <c:pt idx="286">
                  <c:v>0.53537232567544724</c:v>
                </c:pt>
                <c:pt idx="287">
                  <c:v>0.53782482387298758</c:v>
                </c:pt>
                <c:pt idx="288">
                  <c:v>0.55463465954581026</c:v>
                </c:pt>
                <c:pt idx="289">
                  <c:v>0.55573028448081752</c:v>
                </c:pt>
                <c:pt idx="290">
                  <c:v>0.5562796765038357</c:v>
                </c:pt>
                <c:pt idx="291">
                  <c:v>0.55904259539275192</c:v>
                </c:pt>
                <c:pt idx="292">
                  <c:v>0.57666484244596894</c:v>
                </c:pt>
                <c:pt idx="293">
                  <c:v>0.58519028347982338</c:v>
                </c:pt>
                <c:pt idx="294">
                  <c:v>0.59051303457313309</c:v>
                </c:pt>
                <c:pt idx="295">
                  <c:v>0.59300353806296646</c:v>
                </c:pt>
                <c:pt idx="296">
                  <c:v>0.61070292266681758</c:v>
                </c:pt>
                <c:pt idx="297">
                  <c:v>0.62132101484526459</c:v>
                </c:pt>
                <c:pt idx="298">
                  <c:v>0.62293674555479173</c:v>
                </c:pt>
                <c:pt idx="299">
                  <c:v>0.62697737391421349</c:v>
                </c:pt>
                <c:pt idx="300">
                  <c:v>0.6355565958542605</c:v>
                </c:pt>
                <c:pt idx="301">
                  <c:v>0.64051859143635703</c:v>
                </c:pt>
                <c:pt idx="302">
                  <c:v>0.64166967212998605</c:v>
                </c:pt>
                <c:pt idx="303">
                  <c:v>0.64232952065817539</c:v>
                </c:pt>
                <c:pt idx="304">
                  <c:v>0.64985976200256468</c:v>
                </c:pt>
                <c:pt idx="305">
                  <c:v>0.66833325415808531</c:v>
                </c:pt>
                <c:pt idx="306">
                  <c:v>0.67371994282347036</c:v>
                </c:pt>
                <c:pt idx="307">
                  <c:v>0.68452061843676604</c:v>
                </c:pt>
                <c:pt idx="308">
                  <c:v>0.7193959157923181</c:v>
                </c:pt>
                <c:pt idx="309">
                  <c:v>0.71961228406143485</c:v>
                </c:pt>
                <c:pt idx="310">
                  <c:v>0.74364742417965213</c:v>
                </c:pt>
                <c:pt idx="311">
                  <c:v>0.74565576110590948</c:v>
                </c:pt>
                <c:pt idx="312">
                  <c:v>0.7650294860273722</c:v>
                </c:pt>
                <c:pt idx="313">
                  <c:v>0.76681122899528942</c:v>
                </c:pt>
                <c:pt idx="314">
                  <c:v>0.77183405708589226</c:v>
                </c:pt>
                <c:pt idx="315">
                  <c:v>0.77840551248939238</c:v>
                </c:pt>
                <c:pt idx="316">
                  <c:v>0.81239038238490058</c:v>
                </c:pt>
                <c:pt idx="317">
                  <c:v>0.81359086434310057</c:v>
                </c:pt>
                <c:pt idx="318">
                  <c:v>0.83335682408033596</c:v>
                </c:pt>
                <c:pt idx="319">
                  <c:v>0.83839658084083879</c:v>
                </c:pt>
                <c:pt idx="320">
                  <c:v>0.85914164632255829</c:v>
                </c:pt>
                <c:pt idx="321">
                  <c:v>0.86340611781303711</c:v>
                </c:pt>
                <c:pt idx="322">
                  <c:v>0.93759858976312294</c:v>
                </c:pt>
                <c:pt idx="323">
                  <c:v>0.98303764205823285</c:v>
                </c:pt>
                <c:pt idx="324">
                  <c:v>1.0461134788894448</c:v>
                </c:pt>
                <c:pt idx="325">
                  <c:v>1.1467630158489652</c:v>
                </c:pt>
                <c:pt idx="326">
                  <c:v>1.1536009490522876</c:v>
                </c:pt>
                <c:pt idx="327">
                  <c:v>1.2084744855620122</c:v>
                </c:pt>
                <c:pt idx="328">
                  <c:v>1.2969268673919783</c:v>
                </c:pt>
                <c:pt idx="329">
                  <c:v>1.3516430006408433</c:v>
                </c:pt>
                <c:pt idx="330">
                  <c:v>1.4361540463507774</c:v>
                </c:pt>
              </c:numCache>
            </c:numRef>
          </c:xVal>
          <c:yVal>
            <c:numRef>
              <c:f>Эксп!$Y$5:$Y$335</c:f>
              <c:numCache>
                <c:formatCode>General</c:formatCode>
                <c:ptCount val="331"/>
                <c:pt idx="0">
                  <c:v>0</c:v>
                </c:pt>
                <c:pt idx="1">
                  <c:v>3.0303030303030303E-3</c:v>
                </c:pt>
                <c:pt idx="2">
                  <c:v>6.0606060606060606E-3</c:v>
                </c:pt>
                <c:pt idx="3">
                  <c:v>9.0909090909090905E-3</c:v>
                </c:pt>
                <c:pt idx="4">
                  <c:v>1.2121212121212121E-2</c:v>
                </c:pt>
                <c:pt idx="5">
                  <c:v>1.5151515151515152E-2</c:v>
                </c:pt>
                <c:pt idx="6">
                  <c:v>1.8181818181818181E-2</c:v>
                </c:pt>
                <c:pt idx="7">
                  <c:v>2.121212121212121E-2</c:v>
                </c:pt>
                <c:pt idx="8">
                  <c:v>2.4242424242424239E-2</c:v>
                </c:pt>
                <c:pt idx="9">
                  <c:v>2.7272727272727268E-2</c:v>
                </c:pt>
                <c:pt idx="10">
                  <c:v>3.0303030303030297E-2</c:v>
                </c:pt>
                <c:pt idx="11">
                  <c:v>3.3333333333333326E-2</c:v>
                </c:pt>
                <c:pt idx="12">
                  <c:v>3.6363636363636355E-2</c:v>
                </c:pt>
                <c:pt idx="13">
                  <c:v>3.9393939393939384E-2</c:v>
                </c:pt>
                <c:pt idx="14">
                  <c:v>4.2424242424242413E-2</c:v>
                </c:pt>
                <c:pt idx="15">
                  <c:v>4.5454545454545442E-2</c:v>
                </c:pt>
                <c:pt idx="16">
                  <c:v>4.8484848484848471E-2</c:v>
                </c:pt>
                <c:pt idx="17">
                  <c:v>5.15151515151515E-2</c:v>
                </c:pt>
                <c:pt idx="18">
                  <c:v>5.4545454545454529E-2</c:v>
                </c:pt>
                <c:pt idx="19">
                  <c:v>5.7575757575757558E-2</c:v>
                </c:pt>
                <c:pt idx="20">
                  <c:v>6.0606060606060587E-2</c:v>
                </c:pt>
                <c:pt idx="21">
                  <c:v>6.3636363636363616E-2</c:v>
                </c:pt>
                <c:pt idx="22">
                  <c:v>6.6666666666666652E-2</c:v>
                </c:pt>
                <c:pt idx="23">
                  <c:v>6.9696969696969688E-2</c:v>
                </c:pt>
                <c:pt idx="24">
                  <c:v>7.2727272727272724E-2</c:v>
                </c:pt>
                <c:pt idx="25">
                  <c:v>7.575757575757576E-2</c:v>
                </c:pt>
                <c:pt idx="26">
                  <c:v>7.8787878787878796E-2</c:v>
                </c:pt>
                <c:pt idx="27">
                  <c:v>8.1818181818181832E-2</c:v>
                </c:pt>
                <c:pt idx="28">
                  <c:v>8.4848484848484867E-2</c:v>
                </c:pt>
                <c:pt idx="29">
                  <c:v>8.7878787878787903E-2</c:v>
                </c:pt>
                <c:pt idx="30">
                  <c:v>9.0909090909090939E-2</c:v>
                </c:pt>
                <c:pt idx="31">
                  <c:v>9.3939393939393975E-2</c:v>
                </c:pt>
                <c:pt idx="32">
                  <c:v>9.6969696969697011E-2</c:v>
                </c:pt>
                <c:pt idx="33">
                  <c:v>0.10000000000000005</c:v>
                </c:pt>
                <c:pt idx="34">
                  <c:v>0.10303030303030308</c:v>
                </c:pt>
                <c:pt idx="35">
                  <c:v>0.10606060606060612</c:v>
                </c:pt>
                <c:pt idx="36">
                  <c:v>0.10909090909090915</c:v>
                </c:pt>
                <c:pt idx="37">
                  <c:v>0.11212121212121219</c:v>
                </c:pt>
                <c:pt idx="38">
                  <c:v>0.11515151515151523</c:v>
                </c:pt>
                <c:pt idx="39">
                  <c:v>0.11818181818181826</c:v>
                </c:pt>
                <c:pt idx="40">
                  <c:v>0.1212121212121213</c:v>
                </c:pt>
                <c:pt idx="41">
                  <c:v>0.12424242424242433</c:v>
                </c:pt>
                <c:pt idx="42">
                  <c:v>0.12727272727272737</c:v>
                </c:pt>
                <c:pt idx="43">
                  <c:v>0.13030303030303039</c:v>
                </c:pt>
                <c:pt idx="44">
                  <c:v>0.13333333333333341</c:v>
                </c:pt>
                <c:pt idx="45">
                  <c:v>0.13636363636363644</c:v>
                </c:pt>
                <c:pt idx="46">
                  <c:v>0.13939393939393946</c:v>
                </c:pt>
                <c:pt idx="47">
                  <c:v>0.14242424242424248</c:v>
                </c:pt>
                <c:pt idx="48">
                  <c:v>0.1454545454545455</c:v>
                </c:pt>
                <c:pt idx="49">
                  <c:v>0.14848484848484853</c:v>
                </c:pt>
                <c:pt idx="50">
                  <c:v>0.15151515151515155</c:v>
                </c:pt>
                <c:pt idx="51">
                  <c:v>0.15454545454545457</c:v>
                </c:pt>
                <c:pt idx="52">
                  <c:v>0.15757575757575759</c:v>
                </c:pt>
                <c:pt idx="53">
                  <c:v>0.16060606060606061</c:v>
                </c:pt>
                <c:pt idx="54">
                  <c:v>0.16363636363636364</c:v>
                </c:pt>
                <c:pt idx="55">
                  <c:v>0.16666666666666666</c:v>
                </c:pt>
                <c:pt idx="56">
                  <c:v>0.16969696969696968</c:v>
                </c:pt>
                <c:pt idx="57">
                  <c:v>0.1727272727272727</c:v>
                </c:pt>
                <c:pt idx="58">
                  <c:v>0.17575757575757572</c:v>
                </c:pt>
                <c:pt idx="59">
                  <c:v>0.17878787878787875</c:v>
                </c:pt>
                <c:pt idx="60">
                  <c:v>0.18181818181818177</c:v>
                </c:pt>
                <c:pt idx="61">
                  <c:v>0.18484848484848479</c:v>
                </c:pt>
                <c:pt idx="62">
                  <c:v>0.18787878787878781</c:v>
                </c:pt>
                <c:pt idx="63">
                  <c:v>0.19090909090909083</c:v>
                </c:pt>
                <c:pt idx="64">
                  <c:v>0.19393939393939386</c:v>
                </c:pt>
                <c:pt idx="65">
                  <c:v>0.19696969696969688</c:v>
                </c:pt>
                <c:pt idx="66">
                  <c:v>0.1999999999999999</c:v>
                </c:pt>
                <c:pt idx="67">
                  <c:v>0.20303030303030292</c:v>
                </c:pt>
                <c:pt idx="68">
                  <c:v>0.20606060606060594</c:v>
                </c:pt>
                <c:pt idx="69">
                  <c:v>0.20909090909090897</c:v>
                </c:pt>
                <c:pt idx="70">
                  <c:v>0.21212121212121199</c:v>
                </c:pt>
                <c:pt idx="71">
                  <c:v>0.21515151515151501</c:v>
                </c:pt>
                <c:pt idx="72">
                  <c:v>0.21818181818181803</c:v>
                </c:pt>
                <c:pt idx="73">
                  <c:v>0.22121212121212105</c:v>
                </c:pt>
                <c:pt idx="74">
                  <c:v>0.22424242424242408</c:v>
                </c:pt>
                <c:pt idx="75">
                  <c:v>0.2272727272727271</c:v>
                </c:pt>
                <c:pt idx="76">
                  <c:v>0.23030303030303012</c:v>
                </c:pt>
                <c:pt idx="77">
                  <c:v>0.23333333333333314</c:v>
                </c:pt>
                <c:pt idx="78">
                  <c:v>0.23636363636363616</c:v>
                </c:pt>
                <c:pt idx="79">
                  <c:v>0.23939393939393919</c:v>
                </c:pt>
                <c:pt idx="80">
                  <c:v>0.24242424242424221</c:v>
                </c:pt>
                <c:pt idx="81">
                  <c:v>0.24545454545454523</c:v>
                </c:pt>
                <c:pt idx="82">
                  <c:v>0.24848484848484825</c:v>
                </c:pt>
                <c:pt idx="83">
                  <c:v>0.2515151515151513</c:v>
                </c:pt>
                <c:pt idx="84">
                  <c:v>0.25454545454545435</c:v>
                </c:pt>
                <c:pt idx="85">
                  <c:v>0.2575757575757574</c:v>
                </c:pt>
                <c:pt idx="86">
                  <c:v>0.26060606060606045</c:v>
                </c:pt>
                <c:pt idx="87">
                  <c:v>0.2636363636363635</c:v>
                </c:pt>
                <c:pt idx="88">
                  <c:v>0.26666666666666655</c:v>
                </c:pt>
                <c:pt idx="89">
                  <c:v>0.2696969696969696</c:v>
                </c:pt>
                <c:pt idx="90">
                  <c:v>0.27272727272727265</c:v>
                </c:pt>
                <c:pt idx="91">
                  <c:v>0.2757575757575757</c:v>
                </c:pt>
                <c:pt idx="92">
                  <c:v>0.27878787878787875</c:v>
                </c:pt>
                <c:pt idx="93">
                  <c:v>0.2818181818181818</c:v>
                </c:pt>
                <c:pt idx="94">
                  <c:v>0.28484848484848485</c:v>
                </c:pt>
                <c:pt idx="95">
                  <c:v>0.2878787878787879</c:v>
                </c:pt>
                <c:pt idx="96">
                  <c:v>0.29090909090909095</c:v>
                </c:pt>
                <c:pt idx="97">
                  <c:v>0.293939393939394</c:v>
                </c:pt>
                <c:pt idx="98">
                  <c:v>0.29696969696969705</c:v>
                </c:pt>
                <c:pt idx="99">
                  <c:v>0.3000000000000001</c:v>
                </c:pt>
                <c:pt idx="100">
                  <c:v>0.30303030303030315</c:v>
                </c:pt>
                <c:pt idx="101">
                  <c:v>0.3060606060606062</c:v>
                </c:pt>
                <c:pt idx="102">
                  <c:v>0.30909090909090925</c:v>
                </c:pt>
                <c:pt idx="103">
                  <c:v>0.3121212121212123</c:v>
                </c:pt>
                <c:pt idx="104">
                  <c:v>0.31515151515151535</c:v>
                </c:pt>
                <c:pt idx="105">
                  <c:v>0.3181818181818184</c:v>
                </c:pt>
                <c:pt idx="106">
                  <c:v>0.32121212121212145</c:v>
                </c:pt>
                <c:pt idx="107">
                  <c:v>0.3242424242424245</c:v>
                </c:pt>
                <c:pt idx="108">
                  <c:v>0.32727272727272755</c:v>
                </c:pt>
                <c:pt idx="109">
                  <c:v>0.3303030303030306</c:v>
                </c:pt>
                <c:pt idx="110">
                  <c:v>0.33333333333333365</c:v>
                </c:pt>
                <c:pt idx="111">
                  <c:v>0.3363636363636367</c:v>
                </c:pt>
                <c:pt idx="112">
                  <c:v>0.33939393939393975</c:v>
                </c:pt>
                <c:pt idx="113">
                  <c:v>0.3424242424242428</c:v>
                </c:pt>
                <c:pt idx="114">
                  <c:v>0.34545454545454585</c:v>
                </c:pt>
                <c:pt idx="115">
                  <c:v>0.3484848484848489</c:v>
                </c:pt>
                <c:pt idx="116">
                  <c:v>0.35151515151515195</c:v>
                </c:pt>
                <c:pt idx="117">
                  <c:v>0.354545454545455</c:v>
                </c:pt>
                <c:pt idx="118">
                  <c:v>0.35757575757575805</c:v>
                </c:pt>
                <c:pt idx="119">
                  <c:v>0.3606060606060611</c:v>
                </c:pt>
                <c:pt idx="120">
                  <c:v>0.36363636363636415</c:v>
                </c:pt>
                <c:pt idx="121">
                  <c:v>0.3666666666666672</c:v>
                </c:pt>
                <c:pt idx="122">
                  <c:v>0.36969696969697025</c:v>
                </c:pt>
                <c:pt idx="123">
                  <c:v>0.3727272727272733</c:v>
                </c:pt>
                <c:pt idx="124">
                  <c:v>0.37575757575757635</c:v>
                </c:pt>
                <c:pt idx="125">
                  <c:v>0.3787878787878794</c:v>
                </c:pt>
                <c:pt idx="126">
                  <c:v>0.38181818181818244</c:v>
                </c:pt>
                <c:pt idx="127">
                  <c:v>0.38484848484848549</c:v>
                </c:pt>
                <c:pt idx="128">
                  <c:v>0.38787878787878854</c:v>
                </c:pt>
                <c:pt idx="129">
                  <c:v>0.39090909090909159</c:v>
                </c:pt>
                <c:pt idx="130">
                  <c:v>0.39393939393939464</c:v>
                </c:pt>
                <c:pt idx="131">
                  <c:v>0.39696969696969769</c:v>
                </c:pt>
                <c:pt idx="132">
                  <c:v>0.40000000000000074</c:v>
                </c:pt>
                <c:pt idx="133">
                  <c:v>0.40303030303030379</c:v>
                </c:pt>
                <c:pt idx="134">
                  <c:v>0.40606060606060684</c:v>
                </c:pt>
                <c:pt idx="135">
                  <c:v>0.40909090909090989</c:v>
                </c:pt>
                <c:pt idx="136">
                  <c:v>0.41212121212121294</c:v>
                </c:pt>
                <c:pt idx="137">
                  <c:v>0.41515151515151599</c:v>
                </c:pt>
                <c:pt idx="138">
                  <c:v>0.41818181818181904</c:v>
                </c:pt>
                <c:pt idx="139">
                  <c:v>0.42121212121212209</c:v>
                </c:pt>
                <c:pt idx="140">
                  <c:v>0.42424242424242514</c:v>
                </c:pt>
                <c:pt idx="141">
                  <c:v>0.42727272727272819</c:v>
                </c:pt>
                <c:pt idx="142">
                  <c:v>0.43030303030303124</c:v>
                </c:pt>
                <c:pt idx="143">
                  <c:v>0.43333333333333429</c:v>
                </c:pt>
                <c:pt idx="144">
                  <c:v>0.43636363636363734</c:v>
                </c:pt>
                <c:pt idx="145">
                  <c:v>0.43939393939394039</c:v>
                </c:pt>
                <c:pt idx="146">
                  <c:v>0.44242424242424344</c:v>
                </c:pt>
                <c:pt idx="147">
                  <c:v>0.44545454545454649</c:v>
                </c:pt>
                <c:pt idx="148">
                  <c:v>0.44848484848484954</c:v>
                </c:pt>
                <c:pt idx="149">
                  <c:v>0.45151515151515259</c:v>
                </c:pt>
                <c:pt idx="150">
                  <c:v>0.45454545454545564</c:v>
                </c:pt>
                <c:pt idx="151">
                  <c:v>0.45757575757575869</c:v>
                </c:pt>
                <c:pt idx="152">
                  <c:v>0.46060606060606174</c:v>
                </c:pt>
                <c:pt idx="153">
                  <c:v>0.46363636363636479</c:v>
                </c:pt>
                <c:pt idx="154">
                  <c:v>0.46666666666666784</c:v>
                </c:pt>
                <c:pt idx="155">
                  <c:v>0.46969696969697089</c:v>
                </c:pt>
                <c:pt idx="156">
                  <c:v>0.47272727272727394</c:v>
                </c:pt>
                <c:pt idx="157">
                  <c:v>0.47575757575757699</c:v>
                </c:pt>
                <c:pt idx="158">
                  <c:v>0.47878787878788004</c:v>
                </c:pt>
                <c:pt idx="159">
                  <c:v>0.48181818181818309</c:v>
                </c:pt>
                <c:pt idx="160">
                  <c:v>0.48484848484848614</c:v>
                </c:pt>
                <c:pt idx="161">
                  <c:v>0.48787878787878919</c:v>
                </c:pt>
                <c:pt idx="162">
                  <c:v>0.49090909090909224</c:v>
                </c:pt>
                <c:pt idx="163">
                  <c:v>0.49393939393939529</c:v>
                </c:pt>
                <c:pt idx="164">
                  <c:v>0.49696969696969834</c:v>
                </c:pt>
                <c:pt idx="165">
                  <c:v>0.50000000000000133</c:v>
                </c:pt>
                <c:pt idx="166">
                  <c:v>0.50303030303030438</c:v>
                </c:pt>
                <c:pt idx="167">
                  <c:v>0.50606060606060743</c:v>
                </c:pt>
                <c:pt idx="168">
                  <c:v>0.50909090909091048</c:v>
                </c:pt>
                <c:pt idx="169">
                  <c:v>0.51212121212121353</c:v>
                </c:pt>
                <c:pt idx="170">
                  <c:v>0.51515151515151658</c:v>
                </c:pt>
                <c:pt idx="171">
                  <c:v>0.51818181818181963</c:v>
                </c:pt>
                <c:pt idx="172">
                  <c:v>0.52121212121212268</c:v>
                </c:pt>
                <c:pt idx="173">
                  <c:v>0.52424242424242573</c:v>
                </c:pt>
                <c:pt idx="174">
                  <c:v>0.52727272727272878</c:v>
                </c:pt>
                <c:pt idx="175">
                  <c:v>0.53030303030303183</c:v>
                </c:pt>
                <c:pt idx="176">
                  <c:v>0.53333333333333488</c:v>
                </c:pt>
                <c:pt idx="177">
                  <c:v>0.53636363636363793</c:v>
                </c:pt>
                <c:pt idx="178">
                  <c:v>0.53939393939394098</c:v>
                </c:pt>
                <c:pt idx="179">
                  <c:v>0.54242424242424403</c:v>
                </c:pt>
                <c:pt idx="180">
                  <c:v>0.54545454545454708</c:v>
                </c:pt>
                <c:pt idx="181">
                  <c:v>0.54848484848485013</c:v>
                </c:pt>
                <c:pt idx="182">
                  <c:v>0.55151515151515318</c:v>
                </c:pt>
                <c:pt idx="183">
                  <c:v>0.55454545454545623</c:v>
                </c:pt>
                <c:pt idx="184">
                  <c:v>0.55757575757575928</c:v>
                </c:pt>
                <c:pt idx="185">
                  <c:v>0.56060606060606233</c:v>
                </c:pt>
                <c:pt idx="186">
                  <c:v>0.56363636363636538</c:v>
                </c:pt>
                <c:pt idx="187">
                  <c:v>0.56666666666666843</c:v>
                </c:pt>
                <c:pt idx="188">
                  <c:v>0.56969696969697148</c:v>
                </c:pt>
                <c:pt idx="189">
                  <c:v>0.57272727272727453</c:v>
                </c:pt>
                <c:pt idx="190">
                  <c:v>0.57575757575757758</c:v>
                </c:pt>
                <c:pt idx="191">
                  <c:v>0.57878787878788063</c:v>
                </c:pt>
                <c:pt idx="192">
                  <c:v>0.58181818181818368</c:v>
                </c:pt>
                <c:pt idx="193">
                  <c:v>0.58484848484848673</c:v>
                </c:pt>
                <c:pt idx="194">
                  <c:v>0.58787878787878978</c:v>
                </c:pt>
                <c:pt idx="195">
                  <c:v>0.59090909090909283</c:v>
                </c:pt>
                <c:pt idx="196">
                  <c:v>0.59393939393939588</c:v>
                </c:pt>
                <c:pt idx="197">
                  <c:v>0.59696969696969893</c:v>
                </c:pt>
                <c:pt idx="198">
                  <c:v>0.60000000000000198</c:v>
                </c:pt>
                <c:pt idx="199">
                  <c:v>0.60303030303030503</c:v>
                </c:pt>
                <c:pt idx="200">
                  <c:v>0.60606060606060808</c:v>
                </c:pt>
                <c:pt idx="201">
                  <c:v>0.60909090909091113</c:v>
                </c:pt>
                <c:pt idx="202">
                  <c:v>0.61212121212121418</c:v>
                </c:pt>
                <c:pt idx="203">
                  <c:v>0.61515151515151723</c:v>
                </c:pt>
                <c:pt idx="204">
                  <c:v>0.61818181818182028</c:v>
                </c:pt>
                <c:pt idx="205">
                  <c:v>0.62121212121212332</c:v>
                </c:pt>
                <c:pt idx="206">
                  <c:v>0.62424242424242637</c:v>
                </c:pt>
                <c:pt idx="207">
                  <c:v>0.62727272727272942</c:v>
                </c:pt>
                <c:pt idx="208">
                  <c:v>0.63030303030303247</c:v>
                </c:pt>
                <c:pt idx="209">
                  <c:v>0.63333333333333552</c:v>
                </c:pt>
                <c:pt idx="210">
                  <c:v>0.63636363636363857</c:v>
                </c:pt>
                <c:pt idx="211">
                  <c:v>0.63939393939394162</c:v>
                </c:pt>
                <c:pt idx="212">
                  <c:v>0.64242424242424467</c:v>
                </c:pt>
                <c:pt idx="213">
                  <c:v>0.64545454545454772</c:v>
                </c:pt>
                <c:pt idx="214">
                  <c:v>0.64848484848485077</c:v>
                </c:pt>
                <c:pt idx="215">
                  <c:v>0.65151515151515382</c:v>
                </c:pt>
                <c:pt idx="216">
                  <c:v>0.65454545454545687</c:v>
                </c:pt>
                <c:pt idx="217">
                  <c:v>0.65757575757575992</c:v>
                </c:pt>
                <c:pt idx="218">
                  <c:v>0.66060606060606297</c:v>
                </c:pt>
                <c:pt idx="219">
                  <c:v>0.66363636363636602</c:v>
                </c:pt>
                <c:pt idx="220">
                  <c:v>0.66666666666666907</c:v>
                </c:pt>
                <c:pt idx="221">
                  <c:v>0.66969696969697212</c:v>
                </c:pt>
                <c:pt idx="222">
                  <c:v>0.67272727272727517</c:v>
                </c:pt>
                <c:pt idx="223">
                  <c:v>0.67575757575757822</c:v>
                </c:pt>
                <c:pt idx="224">
                  <c:v>0.67878787878788127</c:v>
                </c:pt>
                <c:pt idx="225">
                  <c:v>0.68181818181818432</c:v>
                </c:pt>
                <c:pt idx="226">
                  <c:v>0.68484848484848737</c:v>
                </c:pt>
                <c:pt idx="227">
                  <c:v>0.68787878787879042</c:v>
                </c:pt>
                <c:pt idx="228">
                  <c:v>0.69090909090909347</c:v>
                </c:pt>
                <c:pt idx="229">
                  <c:v>0.69393939393939652</c:v>
                </c:pt>
                <c:pt idx="230">
                  <c:v>0.69696969696969957</c:v>
                </c:pt>
                <c:pt idx="231">
                  <c:v>0.70000000000000262</c:v>
                </c:pt>
                <c:pt idx="232">
                  <c:v>0.70303030303030567</c:v>
                </c:pt>
                <c:pt idx="233">
                  <c:v>0.70606060606060872</c:v>
                </c:pt>
                <c:pt idx="234">
                  <c:v>0.70909090909091177</c:v>
                </c:pt>
                <c:pt idx="235">
                  <c:v>0.71212121212121482</c:v>
                </c:pt>
                <c:pt idx="236">
                  <c:v>0.71515151515151787</c:v>
                </c:pt>
                <c:pt idx="237">
                  <c:v>0.71818181818182092</c:v>
                </c:pt>
                <c:pt idx="238">
                  <c:v>0.72121212121212397</c:v>
                </c:pt>
                <c:pt idx="239">
                  <c:v>0.72424242424242702</c:v>
                </c:pt>
                <c:pt idx="240">
                  <c:v>0.72727272727273007</c:v>
                </c:pt>
                <c:pt idx="241">
                  <c:v>0.73030303030303312</c:v>
                </c:pt>
                <c:pt idx="242">
                  <c:v>0.73333333333333617</c:v>
                </c:pt>
                <c:pt idx="243">
                  <c:v>0.73636363636363922</c:v>
                </c:pt>
                <c:pt idx="244">
                  <c:v>0.73939393939394227</c:v>
                </c:pt>
                <c:pt idx="245">
                  <c:v>0.74242424242424532</c:v>
                </c:pt>
                <c:pt idx="246">
                  <c:v>0.74545454545454837</c:v>
                </c:pt>
                <c:pt idx="247">
                  <c:v>0.74848484848485142</c:v>
                </c:pt>
                <c:pt idx="248">
                  <c:v>0.75151515151515447</c:v>
                </c:pt>
                <c:pt idx="249">
                  <c:v>0.75454545454545752</c:v>
                </c:pt>
                <c:pt idx="250">
                  <c:v>0.75757575757576057</c:v>
                </c:pt>
                <c:pt idx="251">
                  <c:v>0.76060606060606362</c:v>
                </c:pt>
                <c:pt idx="252">
                  <c:v>0.76363636363636667</c:v>
                </c:pt>
                <c:pt idx="253">
                  <c:v>0.76666666666666972</c:v>
                </c:pt>
                <c:pt idx="254">
                  <c:v>0.76969696969697277</c:v>
                </c:pt>
                <c:pt idx="255">
                  <c:v>0.77272727272727582</c:v>
                </c:pt>
                <c:pt idx="256">
                  <c:v>0.77575757575757887</c:v>
                </c:pt>
                <c:pt idx="257">
                  <c:v>0.77878787878788192</c:v>
                </c:pt>
                <c:pt idx="258">
                  <c:v>0.78181818181818497</c:v>
                </c:pt>
                <c:pt idx="259">
                  <c:v>0.78484848484848801</c:v>
                </c:pt>
                <c:pt idx="260">
                  <c:v>0.78787878787879106</c:v>
                </c:pt>
                <c:pt idx="261">
                  <c:v>0.79090909090909411</c:v>
                </c:pt>
                <c:pt idx="262">
                  <c:v>0.79393939393939716</c:v>
                </c:pt>
                <c:pt idx="263">
                  <c:v>0.79696969696970021</c:v>
                </c:pt>
                <c:pt idx="264">
                  <c:v>0.80000000000000326</c:v>
                </c:pt>
                <c:pt idx="265">
                  <c:v>0.80303030303030631</c:v>
                </c:pt>
                <c:pt idx="266">
                  <c:v>0.80606060606060936</c:v>
                </c:pt>
                <c:pt idx="267">
                  <c:v>0.80909090909091241</c:v>
                </c:pt>
                <c:pt idx="268">
                  <c:v>0.81212121212121546</c:v>
                </c:pt>
                <c:pt idx="269">
                  <c:v>0.81515151515151851</c:v>
                </c:pt>
                <c:pt idx="270">
                  <c:v>0.81818181818182156</c:v>
                </c:pt>
                <c:pt idx="271">
                  <c:v>0.82121212121212461</c:v>
                </c:pt>
                <c:pt idx="272">
                  <c:v>0.82424242424242766</c:v>
                </c:pt>
                <c:pt idx="273">
                  <c:v>0.82727272727273071</c:v>
                </c:pt>
                <c:pt idx="274">
                  <c:v>0.83030303030303376</c:v>
                </c:pt>
                <c:pt idx="275">
                  <c:v>0.83333333333333681</c:v>
                </c:pt>
                <c:pt idx="276">
                  <c:v>0.83636363636363986</c:v>
                </c:pt>
                <c:pt idx="277">
                  <c:v>0.83939393939394291</c:v>
                </c:pt>
                <c:pt idx="278">
                  <c:v>0.84242424242424596</c:v>
                </c:pt>
                <c:pt idx="279">
                  <c:v>0.84545454545454901</c:v>
                </c:pt>
                <c:pt idx="280">
                  <c:v>0.84848484848485206</c:v>
                </c:pt>
                <c:pt idx="281">
                  <c:v>0.85151515151515511</c:v>
                </c:pt>
                <c:pt idx="282">
                  <c:v>0.85454545454545816</c:v>
                </c:pt>
                <c:pt idx="283">
                  <c:v>0.85757575757576121</c:v>
                </c:pt>
                <c:pt idx="284">
                  <c:v>0.86060606060606426</c:v>
                </c:pt>
                <c:pt idx="285">
                  <c:v>0.86363636363636731</c:v>
                </c:pt>
                <c:pt idx="286">
                  <c:v>0.86666666666667036</c:v>
                </c:pt>
                <c:pt idx="287">
                  <c:v>0.86969696969697341</c:v>
                </c:pt>
                <c:pt idx="288">
                  <c:v>0.87272727272727646</c:v>
                </c:pt>
                <c:pt idx="289">
                  <c:v>0.87575757575757951</c:v>
                </c:pt>
                <c:pt idx="290">
                  <c:v>0.87878787878788256</c:v>
                </c:pt>
                <c:pt idx="291">
                  <c:v>0.88181818181818561</c:v>
                </c:pt>
                <c:pt idx="292">
                  <c:v>0.88484848484848866</c:v>
                </c:pt>
                <c:pt idx="293">
                  <c:v>0.88787878787879171</c:v>
                </c:pt>
                <c:pt idx="294">
                  <c:v>0.89090909090909476</c:v>
                </c:pt>
                <c:pt idx="295">
                  <c:v>0.89393939393939781</c:v>
                </c:pt>
                <c:pt idx="296">
                  <c:v>0.89696969696970086</c:v>
                </c:pt>
                <c:pt idx="297">
                  <c:v>0.90000000000000391</c:v>
                </c:pt>
                <c:pt idx="298">
                  <c:v>0.90303030303030696</c:v>
                </c:pt>
                <c:pt idx="299">
                  <c:v>0.90606060606061001</c:v>
                </c:pt>
                <c:pt idx="300">
                  <c:v>0.90909090909091306</c:v>
                </c:pt>
                <c:pt idx="301">
                  <c:v>0.91212121212121611</c:v>
                </c:pt>
                <c:pt idx="302">
                  <c:v>0.91515151515151916</c:v>
                </c:pt>
                <c:pt idx="303">
                  <c:v>0.91818181818182221</c:v>
                </c:pt>
                <c:pt idx="304">
                  <c:v>0.92121212121212526</c:v>
                </c:pt>
                <c:pt idx="305">
                  <c:v>0.92424242424242831</c:v>
                </c:pt>
                <c:pt idx="306">
                  <c:v>0.92727272727273136</c:v>
                </c:pt>
                <c:pt idx="307">
                  <c:v>0.93030303030303441</c:v>
                </c:pt>
                <c:pt idx="308">
                  <c:v>0.93333333333333746</c:v>
                </c:pt>
                <c:pt idx="309">
                  <c:v>0.93636363636364051</c:v>
                </c:pt>
                <c:pt idx="310">
                  <c:v>0.93939393939394356</c:v>
                </c:pt>
                <c:pt idx="311">
                  <c:v>0.94242424242424661</c:v>
                </c:pt>
                <c:pt idx="312">
                  <c:v>0.94545454545454966</c:v>
                </c:pt>
                <c:pt idx="313">
                  <c:v>0.94848484848485271</c:v>
                </c:pt>
                <c:pt idx="314">
                  <c:v>0.95151515151515575</c:v>
                </c:pt>
                <c:pt idx="315">
                  <c:v>0.9545454545454588</c:v>
                </c:pt>
                <c:pt idx="316">
                  <c:v>0.95757575757576185</c:v>
                </c:pt>
                <c:pt idx="317">
                  <c:v>0.9606060606060649</c:v>
                </c:pt>
                <c:pt idx="318">
                  <c:v>0.96363636363636795</c:v>
                </c:pt>
                <c:pt idx="319">
                  <c:v>0.966666666666671</c:v>
                </c:pt>
                <c:pt idx="320">
                  <c:v>0.96969696969697405</c:v>
                </c:pt>
                <c:pt idx="321">
                  <c:v>0.9727272727272771</c:v>
                </c:pt>
                <c:pt idx="322">
                  <c:v>0.97575757575758015</c:v>
                </c:pt>
                <c:pt idx="323">
                  <c:v>0.9787878787878832</c:v>
                </c:pt>
                <c:pt idx="324">
                  <c:v>0.98181818181818625</c:v>
                </c:pt>
                <c:pt idx="325">
                  <c:v>0.9848484848484893</c:v>
                </c:pt>
                <c:pt idx="326">
                  <c:v>0.98787878787879235</c:v>
                </c:pt>
                <c:pt idx="327">
                  <c:v>0.9909090909090954</c:v>
                </c:pt>
                <c:pt idx="328">
                  <c:v>0.99393939393939845</c:v>
                </c:pt>
                <c:pt idx="329">
                  <c:v>0.9969696969697015</c:v>
                </c:pt>
                <c:pt idx="330">
                  <c:v>1.0000000000000044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05-4D1A-834A-51650DA4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07727"/>
        <c:axId val="315817295"/>
      </c:scatterChart>
      <c:valAx>
        <c:axId val="3158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817295"/>
        <c:crosses val="autoZero"/>
        <c:crossBetween val="midCat"/>
      </c:valAx>
      <c:valAx>
        <c:axId val="315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80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Эксп!$N$45:$N$63</c:f>
              <c:strCache>
                <c:ptCount val="19"/>
                <c:pt idx="0">
                  <c:v>0,001153308</c:v>
                </c:pt>
                <c:pt idx="1">
                  <c:v>0,080875572</c:v>
                </c:pt>
                <c:pt idx="2">
                  <c:v>0,160597835</c:v>
                </c:pt>
                <c:pt idx="3">
                  <c:v>0,240320098</c:v>
                </c:pt>
                <c:pt idx="4">
                  <c:v>0,320042361</c:v>
                </c:pt>
                <c:pt idx="5">
                  <c:v>0,399764624</c:v>
                </c:pt>
                <c:pt idx="6">
                  <c:v>0,479486888</c:v>
                </c:pt>
                <c:pt idx="7">
                  <c:v>0,559209151</c:v>
                </c:pt>
                <c:pt idx="8">
                  <c:v>0,638931414</c:v>
                </c:pt>
                <c:pt idx="9">
                  <c:v>0,718653677</c:v>
                </c:pt>
                <c:pt idx="10">
                  <c:v>0,798375941</c:v>
                </c:pt>
                <c:pt idx="11">
                  <c:v>0,878098204</c:v>
                </c:pt>
                <c:pt idx="12">
                  <c:v>0,957820467</c:v>
                </c:pt>
                <c:pt idx="13">
                  <c:v>1,03754273</c:v>
                </c:pt>
                <c:pt idx="14">
                  <c:v>1,117264993</c:v>
                </c:pt>
                <c:pt idx="15">
                  <c:v>1,196987257</c:v>
                </c:pt>
                <c:pt idx="16">
                  <c:v>1,27670952</c:v>
                </c:pt>
                <c:pt idx="17">
                  <c:v>1,356431783</c:v>
                </c:pt>
                <c:pt idx="18">
                  <c:v>Еще</c:v>
                </c:pt>
              </c:strCache>
            </c:strRef>
          </c:cat>
          <c:val>
            <c:numRef>
              <c:f>Эксп!$O$45:$O$63</c:f>
              <c:numCache>
                <c:formatCode>General</c:formatCode>
                <c:ptCount val="19"/>
                <c:pt idx="0">
                  <c:v>1</c:v>
                </c:pt>
                <c:pt idx="1">
                  <c:v>74</c:v>
                </c:pt>
                <c:pt idx="2">
                  <c:v>67</c:v>
                </c:pt>
                <c:pt idx="3">
                  <c:v>48</c:v>
                </c:pt>
                <c:pt idx="4">
                  <c:v>35</c:v>
                </c:pt>
                <c:pt idx="5">
                  <c:v>35</c:v>
                </c:pt>
                <c:pt idx="6">
                  <c:v>15</c:v>
                </c:pt>
                <c:pt idx="7">
                  <c:v>17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3-4814-AF64-CE99A134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470879"/>
        <c:axId val="1890471295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Эксп!$N$45:$N$63</c:f>
              <c:strCache>
                <c:ptCount val="19"/>
                <c:pt idx="0">
                  <c:v>0,001153308</c:v>
                </c:pt>
                <c:pt idx="1">
                  <c:v>0,080875572</c:v>
                </c:pt>
                <c:pt idx="2">
                  <c:v>0,160597835</c:v>
                </c:pt>
                <c:pt idx="3">
                  <c:v>0,240320098</c:v>
                </c:pt>
                <c:pt idx="4">
                  <c:v>0,320042361</c:v>
                </c:pt>
                <c:pt idx="5">
                  <c:v>0,399764624</c:v>
                </c:pt>
                <c:pt idx="6">
                  <c:v>0,479486888</c:v>
                </c:pt>
                <c:pt idx="7">
                  <c:v>0,559209151</c:v>
                </c:pt>
                <c:pt idx="8">
                  <c:v>0,638931414</c:v>
                </c:pt>
                <c:pt idx="9">
                  <c:v>0,718653677</c:v>
                </c:pt>
                <c:pt idx="10">
                  <c:v>0,798375941</c:v>
                </c:pt>
                <c:pt idx="11">
                  <c:v>0,878098204</c:v>
                </c:pt>
                <c:pt idx="12">
                  <c:v>0,957820467</c:v>
                </c:pt>
                <c:pt idx="13">
                  <c:v>1,03754273</c:v>
                </c:pt>
                <c:pt idx="14">
                  <c:v>1,117264993</c:v>
                </c:pt>
                <c:pt idx="15">
                  <c:v>1,196987257</c:v>
                </c:pt>
                <c:pt idx="16">
                  <c:v>1,27670952</c:v>
                </c:pt>
                <c:pt idx="17">
                  <c:v>1,356431783</c:v>
                </c:pt>
                <c:pt idx="18">
                  <c:v>Еще</c:v>
                </c:pt>
              </c:strCache>
            </c:strRef>
          </c:cat>
          <c:val>
            <c:numRef>
              <c:f>Эксп!$P$45:$P$63</c:f>
              <c:numCache>
                <c:formatCode>0.00%</c:formatCode>
                <c:ptCount val="19"/>
                <c:pt idx="0">
                  <c:v>3.0211480362537764E-3</c:v>
                </c:pt>
                <c:pt idx="1">
                  <c:v>0.22658610271903323</c:v>
                </c:pt>
                <c:pt idx="2">
                  <c:v>0.42900302114803623</c:v>
                </c:pt>
                <c:pt idx="3">
                  <c:v>0.57401812688821752</c:v>
                </c:pt>
                <c:pt idx="4">
                  <c:v>0.6797583081570997</c:v>
                </c:pt>
                <c:pt idx="5">
                  <c:v>0.78549848942598188</c:v>
                </c:pt>
                <c:pt idx="6">
                  <c:v>0.83081570996978849</c:v>
                </c:pt>
                <c:pt idx="7">
                  <c:v>0.8821752265861027</c:v>
                </c:pt>
                <c:pt idx="8">
                  <c:v>0.90936555891238668</c:v>
                </c:pt>
                <c:pt idx="9">
                  <c:v>0.93051359516616317</c:v>
                </c:pt>
                <c:pt idx="10">
                  <c:v>0.9546827794561934</c:v>
                </c:pt>
                <c:pt idx="11">
                  <c:v>0.97280966767371602</c:v>
                </c:pt>
                <c:pt idx="12">
                  <c:v>0.97583081570996977</c:v>
                </c:pt>
                <c:pt idx="13">
                  <c:v>0.97885196374622352</c:v>
                </c:pt>
                <c:pt idx="14">
                  <c:v>0.98187311178247738</c:v>
                </c:pt>
                <c:pt idx="15">
                  <c:v>0.98791540785498488</c:v>
                </c:pt>
                <c:pt idx="16">
                  <c:v>0.99093655589123864</c:v>
                </c:pt>
                <c:pt idx="17">
                  <c:v>0.99697885196374625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3-4814-AF64-CE99A134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463807"/>
        <c:axId val="1890449663"/>
      </c:lineChart>
      <c:catAx>
        <c:axId val="189047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71295"/>
        <c:crosses val="autoZero"/>
        <c:auto val="1"/>
        <c:lblAlgn val="ctr"/>
        <c:lblOffset val="100"/>
        <c:noMultiLvlLbl val="0"/>
      </c:catAx>
      <c:valAx>
        <c:axId val="1890471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70879"/>
        <c:crosses val="autoZero"/>
        <c:crossBetween val="between"/>
      </c:valAx>
      <c:valAx>
        <c:axId val="189044966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90463807"/>
        <c:crosses val="max"/>
        <c:crossBetween val="between"/>
      </c:valAx>
      <c:catAx>
        <c:axId val="1890463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44966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Эрланг!$Y$26:$Y$36</c:f>
              <c:strCache>
                <c:ptCount val="11"/>
                <c:pt idx="0">
                  <c:v>0,098209666</c:v>
                </c:pt>
                <c:pt idx="1">
                  <c:v>0,632451139</c:v>
                </c:pt>
                <c:pt idx="2">
                  <c:v>1,166692613</c:v>
                </c:pt>
                <c:pt idx="3">
                  <c:v>1,700934086</c:v>
                </c:pt>
                <c:pt idx="4">
                  <c:v>2,235175559</c:v>
                </c:pt>
                <c:pt idx="5">
                  <c:v>2,769417033</c:v>
                </c:pt>
                <c:pt idx="6">
                  <c:v>3,303658506</c:v>
                </c:pt>
                <c:pt idx="7">
                  <c:v>3,837899979</c:v>
                </c:pt>
                <c:pt idx="8">
                  <c:v>4,372141453</c:v>
                </c:pt>
                <c:pt idx="9">
                  <c:v>4,906382926</c:v>
                </c:pt>
                <c:pt idx="10">
                  <c:v>Еще</c:v>
                </c:pt>
              </c:strCache>
            </c:strRef>
          </c:cat>
          <c:val>
            <c:numRef>
              <c:f>Эрланг!$Z$26:$Z$36</c:f>
              <c:numCache>
                <c:formatCode>General</c:formatCode>
                <c:ptCount val="11"/>
                <c:pt idx="0">
                  <c:v>1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463E-9E0E-1A23B202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663551"/>
        <c:axId val="312666463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Эрланг!$Y$26:$Y$36</c:f>
              <c:strCache>
                <c:ptCount val="11"/>
                <c:pt idx="0">
                  <c:v>0,098209666</c:v>
                </c:pt>
                <c:pt idx="1">
                  <c:v>0,632451139</c:v>
                </c:pt>
                <c:pt idx="2">
                  <c:v>1,166692613</c:v>
                </c:pt>
                <c:pt idx="3">
                  <c:v>1,700934086</c:v>
                </c:pt>
                <c:pt idx="4">
                  <c:v>2,235175559</c:v>
                </c:pt>
                <c:pt idx="5">
                  <c:v>2,769417033</c:v>
                </c:pt>
                <c:pt idx="6">
                  <c:v>3,303658506</c:v>
                </c:pt>
                <c:pt idx="7">
                  <c:v>3,837899979</c:v>
                </c:pt>
                <c:pt idx="8">
                  <c:v>4,372141453</c:v>
                </c:pt>
                <c:pt idx="9">
                  <c:v>4,906382926</c:v>
                </c:pt>
                <c:pt idx="10">
                  <c:v>Еще</c:v>
                </c:pt>
              </c:strCache>
            </c:strRef>
          </c:cat>
          <c:val>
            <c:numRef>
              <c:f>Эрланг!$AA$26:$AA$36</c:f>
              <c:numCache>
                <c:formatCode>0.00%</c:formatCode>
                <c:ptCount val="11"/>
                <c:pt idx="0">
                  <c:v>0.01</c:v>
                </c:pt>
                <c:pt idx="1">
                  <c:v>0.15</c:v>
                </c:pt>
                <c:pt idx="2">
                  <c:v>0.32</c:v>
                </c:pt>
                <c:pt idx="3">
                  <c:v>0.49</c:v>
                </c:pt>
                <c:pt idx="4">
                  <c:v>0.62</c:v>
                </c:pt>
                <c:pt idx="5">
                  <c:v>0.76</c:v>
                </c:pt>
                <c:pt idx="6">
                  <c:v>0.85</c:v>
                </c:pt>
                <c:pt idx="7">
                  <c:v>0.88</c:v>
                </c:pt>
                <c:pt idx="8">
                  <c:v>0.94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0-463E-9E0E-1A23B202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16879"/>
        <c:axId val="312663967"/>
      </c:lineChart>
      <c:catAx>
        <c:axId val="31266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666463"/>
        <c:crosses val="autoZero"/>
        <c:auto val="1"/>
        <c:lblAlgn val="ctr"/>
        <c:lblOffset val="100"/>
        <c:noMultiLvlLbl val="0"/>
      </c:catAx>
      <c:valAx>
        <c:axId val="31266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663551"/>
        <c:crosses val="autoZero"/>
        <c:crossBetween val="between"/>
      </c:valAx>
      <c:valAx>
        <c:axId val="3126639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106016879"/>
        <c:crosses val="max"/>
        <c:crossBetween val="between"/>
      </c:valAx>
      <c:catAx>
        <c:axId val="2106016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63967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Эрланг!$Y$230:$Y$253</c:f>
              <c:strCache>
                <c:ptCount val="24"/>
                <c:pt idx="0">
                  <c:v>0,073715628</c:v>
                </c:pt>
                <c:pt idx="1">
                  <c:v>0,208241404</c:v>
                </c:pt>
                <c:pt idx="2">
                  <c:v>0,34276718</c:v>
                </c:pt>
                <c:pt idx="3">
                  <c:v>0,477292957</c:v>
                </c:pt>
                <c:pt idx="4">
                  <c:v>0,611818733</c:v>
                </c:pt>
                <c:pt idx="5">
                  <c:v>0,746344509</c:v>
                </c:pt>
                <c:pt idx="6">
                  <c:v>0,880870285</c:v>
                </c:pt>
                <c:pt idx="7">
                  <c:v>1,015396061</c:v>
                </c:pt>
                <c:pt idx="8">
                  <c:v>1,149921837</c:v>
                </c:pt>
                <c:pt idx="9">
                  <c:v>1,284447613</c:v>
                </c:pt>
                <c:pt idx="10">
                  <c:v>1,418973389</c:v>
                </c:pt>
                <c:pt idx="11">
                  <c:v>1,553499166</c:v>
                </c:pt>
                <c:pt idx="12">
                  <c:v>1,688024942</c:v>
                </c:pt>
                <c:pt idx="13">
                  <c:v>1,822550718</c:v>
                </c:pt>
                <c:pt idx="14">
                  <c:v>1,957076494</c:v>
                </c:pt>
                <c:pt idx="15">
                  <c:v>2,09160227</c:v>
                </c:pt>
                <c:pt idx="16">
                  <c:v>2,226128046</c:v>
                </c:pt>
                <c:pt idx="17">
                  <c:v>2,360653822</c:v>
                </c:pt>
                <c:pt idx="18">
                  <c:v>2,495179599</c:v>
                </c:pt>
                <c:pt idx="19">
                  <c:v>2,629705375</c:v>
                </c:pt>
                <c:pt idx="20">
                  <c:v>2,764231151</c:v>
                </c:pt>
                <c:pt idx="21">
                  <c:v>2,898756927</c:v>
                </c:pt>
                <c:pt idx="22">
                  <c:v>3,033282703</c:v>
                </c:pt>
                <c:pt idx="23">
                  <c:v>Еще</c:v>
                </c:pt>
              </c:strCache>
            </c:strRef>
          </c:cat>
          <c:val>
            <c:numRef>
              <c:f>Эрланг!$Z$230:$Z$253</c:f>
              <c:numCache>
                <c:formatCode>General</c:formatCode>
                <c:ptCount val="24"/>
                <c:pt idx="0">
                  <c:v>1</c:v>
                </c:pt>
                <c:pt idx="1">
                  <c:v>23</c:v>
                </c:pt>
                <c:pt idx="2">
                  <c:v>43</c:v>
                </c:pt>
                <c:pt idx="3">
                  <c:v>51</c:v>
                </c:pt>
                <c:pt idx="4">
                  <c:v>71</c:v>
                </c:pt>
                <c:pt idx="5">
                  <c:v>77</c:v>
                </c:pt>
                <c:pt idx="6">
                  <c:v>49</c:v>
                </c:pt>
                <c:pt idx="7">
                  <c:v>54</c:v>
                </c:pt>
                <c:pt idx="8">
                  <c:v>45</c:v>
                </c:pt>
                <c:pt idx="9">
                  <c:v>32</c:v>
                </c:pt>
                <c:pt idx="10">
                  <c:v>23</c:v>
                </c:pt>
                <c:pt idx="11">
                  <c:v>17</c:v>
                </c:pt>
                <c:pt idx="12">
                  <c:v>15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E-474A-9E39-505C4EA8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431775"/>
        <c:axId val="1890433855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Эрланг!$Y$230:$Y$253</c:f>
              <c:strCache>
                <c:ptCount val="24"/>
                <c:pt idx="0">
                  <c:v>0,073715628</c:v>
                </c:pt>
                <c:pt idx="1">
                  <c:v>0,208241404</c:v>
                </c:pt>
                <c:pt idx="2">
                  <c:v>0,34276718</c:v>
                </c:pt>
                <c:pt idx="3">
                  <c:v>0,477292957</c:v>
                </c:pt>
                <c:pt idx="4">
                  <c:v>0,611818733</c:v>
                </c:pt>
                <c:pt idx="5">
                  <c:v>0,746344509</c:v>
                </c:pt>
                <c:pt idx="6">
                  <c:v>0,880870285</c:v>
                </c:pt>
                <c:pt idx="7">
                  <c:v>1,015396061</c:v>
                </c:pt>
                <c:pt idx="8">
                  <c:v>1,149921837</c:v>
                </c:pt>
                <c:pt idx="9">
                  <c:v>1,284447613</c:v>
                </c:pt>
                <c:pt idx="10">
                  <c:v>1,418973389</c:v>
                </c:pt>
                <c:pt idx="11">
                  <c:v>1,553499166</c:v>
                </c:pt>
                <c:pt idx="12">
                  <c:v>1,688024942</c:v>
                </c:pt>
                <c:pt idx="13">
                  <c:v>1,822550718</c:v>
                </c:pt>
                <c:pt idx="14">
                  <c:v>1,957076494</c:v>
                </c:pt>
                <c:pt idx="15">
                  <c:v>2,09160227</c:v>
                </c:pt>
                <c:pt idx="16">
                  <c:v>2,226128046</c:v>
                </c:pt>
                <c:pt idx="17">
                  <c:v>2,360653822</c:v>
                </c:pt>
                <c:pt idx="18">
                  <c:v>2,495179599</c:v>
                </c:pt>
                <c:pt idx="19">
                  <c:v>2,629705375</c:v>
                </c:pt>
                <c:pt idx="20">
                  <c:v>2,764231151</c:v>
                </c:pt>
                <c:pt idx="21">
                  <c:v>2,898756927</c:v>
                </c:pt>
                <c:pt idx="22">
                  <c:v>3,033282703</c:v>
                </c:pt>
                <c:pt idx="23">
                  <c:v>Еще</c:v>
                </c:pt>
              </c:strCache>
            </c:strRef>
          </c:cat>
          <c:val>
            <c:numRef>
              <c:f>Эрланг!$AA$230:$AA$253</c:f>
              <c:numCache>
                <c:formatCode>0.00%</c:formatCode>
                <c:ptCount val="24"/>
                <c:pt idx="0">
                  <c:v>1.8867924528301887E-3</c:v>
                </c:pt>
                <c:pt idx="1">
                  <c:v>4.5283018867924525E-2</c:v>
                </c:pt>
                <c:pt idx="2">
                  <c:v>0.12641509433962264</c:v>
                </c:pt>
                <c:pt idx="3">
                  <c:v>0.22264150943396227</c:v>
                </c:pt>
                <c:pt idx="4">
                  <c:v>0.35660377358490564</c:v>
                </c:pt>
                <c:pt idx="5">
                  <c:v>0.50188679245283019</c:v>
                </c:pt>
                <c:pt idx="6">
                  <c:v>0.59433962264150941</c:v>
                </c:pt>
                <c:pt idx="7">
                  <c:v>0.69622641509433958</c:v>
                </c:pt>
                <c:pt idx="8">
                  <c:v>0.78113207547169816</c:v>
                </c:pt>
                <c:pt idx="9">
                  <c:v>0.84150943396226419</c:v>
                </c:pt>
                <c:pt idx="10">
                  <c:v>0.88490566037735852</c:v>
                </c:pt>
                <c:pt idx="11">
                  <c:v>0.91698113207547172</c:v>
                </c:pt>
                <c:pt idx="12">
                  <c:v>0.94528301886792454</c:v>
                </c:pt>
                <c:pt idx="13">
                  <c:v>0.95849056603773586</c:v>
                </c:pt>
                <c:pt idx="14">
                  <c:v>0.97547169811320755</c:v>
                </c:pt>
                <c:pt idx="15">
                  <c:v>0.98301886792452831</c:v>
                </c:pt>
                <c:pt idx="16">
                  <c:v>0.98490566037735849</c:v>
                </c:pt>
                <c:pt idx="17">
                  <c:v>0.98490566037735849</c:v>
                </c:pt>
                <c:pt idx="18">
                  <c:v>0.98490566037735849</c:v>
                </c:pt>
                <c:pt idx="19">
                  <c:v>0.99056603773584906</c:v>
                </c:pt>
                <c:pt idx="20">
                  <c:v>0.99056603773584906</c:v>
                </c:pt>
                <c:pt idx="21">
                  <c:v>0.99245283018867925</c:v>
                </c:pt>
                <c:pt idx="22">
                  <c:v>0.99433962264150944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E-474A-9E39-505C4EA8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090575"/>
        <c:axId val="1890436767"/>
      </c:lineChart>
      <c:catAx>
        <c:axId val="189043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33855"/>
        <c:crosses val="autoZero"/>
        <c:auto val="1"/>
        <c:lblAlgn val="ctr"/>
        <c:lblOffset val="100"/>
        <c:noMultiLvlLbl val="0"/>
      </c:catAx>
      <c:valAx>
        <c:axId val="1890433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431775"/>
        <c:crosses val="autoZero"/>
        <c:crossBetween val="between"/>
      </c:valAx>
      <c:valAx>
        <c:axId val="18904367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609090575"/>
        <c:crosses val="max"/>
        <c:crossBetween val="between"/>
      </c:valAx>
      <c:catAx>
        <c:axId val="1609090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436767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Эрланг!$S$211:$S$740</c:f>
              <c:numCache>
                <c:formatCode>General</c:formatCode>
                <c:ptCount val="530"/>
                <c:pt idx="0">
                  <c:v>7.3715628140076622E-2</c:v>
                </c:pt>
                <c:pt idx="1">
                  <c:v>9.1706869350398554E-2</c:v>
                </c:pt>
                <c:pt idx="2">
                  <c:v>0.12010880995944792</c:v>
                </c:pt>
                <c:pt idx="3">
                  <c:v>0.12607441593787785</c:v>
                </c:pt>
                <c:pt idx="4">
                  <c:v>0.12782287613267018</c:v>
                </c:pt>
                <c:pt idx="5">
                  <c:v>0.13876562623195351</c:v>
                </c:pt>
                <c:pt idx="6">
                  <c:v>0.14192456705118156</c:v>
                </c:pt>
                <c:pt idx="7">
                  <c:v>0.14524728110196206</c:v>
                </c:pt>
                <c:pt idx="8">
                  <c:v>0.1462766835400085</c:v>
                </c:pt>
                <c:pt idx="9">
                  <c:v>0.14757914874901484</c:v>
                </c:pt>
                <c:pt idx="10">
                  <c:v>0.1531962311716806</c:v>
                </c:pt>
                <c:pt idx="11">
                  <c:v>0.15779389400765875</c:v>
                </c:pt>
                <c:pt idx="12">
                  <c:v>0.16631392210850529</c:v>
                </c:pt>
                <c:pt idx="13">
                  <c:v>0.1674965779840083</c:v>
                </c:pt>
                <c:pt idx="14">
                  <c:v>0.16809708107389726</c:v>
                </c:pt>
                <c:pt idx="15">
                  <c:v>0.16811315142135563</c:v>
                </c:pt>
                <c:pt idx="16">
                  <c:v>0.17183482691733631</c:v>
                </c:pt>
                <c:pt idx="17">
                  <c:v>0.17909473444277399</c:v>
                </c:pt>
                <c:pt idx="18">
                  <c:v>0.18842117327594293</c:v>
                </c:pt>
                <c:pt idx="19">
                  <c:v>0.18989241809618643</c:v>
                </c:pt>
                <c:pt idx="20">
                  <c:v>0.19425250204132727</c:v>
                </c:pt>
                <c:pt idx="21">
                  <c:v>0.19486442993057299</c:v>
                </c:pt>
                <c:pt idx="22">
                  <c:v>0.199169565353228</c:v>
                </c:pt>
                <c:pt idx="23">
                  <c:v>0.19964401663982431</c:v>
                </c:pt>
                <c:pt idx="24">
                  <c:v>0.20838426613679867</c:v>
                </c:pt>
                <c:pt idx="25">
                  <c:v>0.2128862267262405</c:v>
                </c:pt>
                <c:pt idx="26">
                  <c:v>0.21364477778657689</c:v>
                </c:pt>
                <c:pt idx="27">
                  <c:v>0.22087419863312074</c:v>
                </c:pt>
                <c:pt idx="28">
                  <c:v>0.22205616271230283</c:v>
                </c:pt>
                <c:pt idx="29">
                  <c:v>0.23090086424439538</c:v>
                </c:pt>
                <c:pt idx="30">
                  <c:v>0.23746124767207996</c:v>
                </c:pt>
                <c:pt idx="31">
                  <c:v>0.2374775973581098</c:v>
                </c:pt>
                <c:pt idx="32">
                  <c:v>0.24113644934473202</c:v>
                </c:pt>
                <c:pt idx="33">
                  <c:v>0.24283781778652358</c:v>
                </c:pt>
                <c:pt idx="34">
                  <c:v>0.24401596135581954</c:v>
                </c:pt>
                <c:pt idx="35">
                  <c:v>0.24590151936499305</c:v>
                </c:pt>
                <c:pt idx="36">
                  <c:v>0.25340548501030691</c:v>
                </c:pt>
                <c:pt idx="37">
                  <c:v>0.25833767405971986</c:v>
                </c:pt>
                <c:pt idx="38">
                  <c:v>0.26541388103083663</c:v>
                </c:pt>
                <c:pt idx="39">
                  <c:v>0.26808759880849098</c:v>
                </c:pt>
                <c:pt idx="40">
                  <c:v>0.27128591816677605</c:v>
                </c:pt>
                <c:pt idx="41">
                  <c:v>0.27136366288269226</c:v>
                </c:pt>
                <c:pt idx="42">
                  <c:v>0.27198433295600821</c:v>
                </c:pt>
                <c:pt idx="43">
                  <c:v>0.27758484055240551</c:v>
                </c:pt>
                <c:pt idx="44">
                  <c:v>0.2794167038731159</c:v>
                </c:pt>
                <c:pt idx="45">
                  <c:v>0.28579496209166932</c:v>
                </c:pt>
                <c:pt idx="46">
                  <c:v>0.28925995104405744</c:v>
                </c:pt>
                <c:pt idx="47">
                  <c:v>0.29167227584348321</c:v>
                </c:pt>
                <c:pt idx="48">
                  <c:v>0.29362791218062223</c:v>
                </c:pt>
                <c:pt idx="49">
                  <c:v>0.29752250175215611</c:v>
                </c:pt>
                <c:pt idx="50">
                  <c:v>0.29883228088149177</c:v>
                </c:pt>
                <c:pt idx="51">
                  <c:v>0.30305842191418336</c:v>
                </c:pt>
                <c:pt idx="52">
                  <c:v>0.30337591102502359</c:v>
                </c:pt>
                <c:pt idx="53">
                  <c:v>0.30510409287546159</c:v>
                </c:pt>
                <c:pt idx="54">
                  <c:v>0.31398036331944174</c:v>
                </c:pt>
                <c:pt idx="55">
                  <c:v>0.31699501104761701</c:v>
                </c:pt>
                <c:pt idx="56">
                  <c:v>0.31771289049539359</c:v>
                </c:pt>
                <c:pt idx="57">
                  <c:v>0.32128795068654237</c:v>
                </c:pt>
                <c:pt idx="58">
                  <c:v>0.32201835960963976</c:v>
                </c:pt>
                <c:pt idx="59">
                  <c:v>0.32597344201662448</c:v>
                </c:pt>
                <c:pt idx="60">
                  <c:v>0.32736705497791341</c:v>
                </c:pt>
                <c:pt idx="61">
                  <c:v>0.33033362377311903</c:v>
                </c:pt>
                <c:pt idx="62">
                  <c:v>0.33194196019463024</c:v>
                </c:pt>
                <c:pt idx="63">
                  <c:v>0.33257623253343438</c:v>
                </c:pt>
                <c:pt idx="64">
                  <c:v>0.33316652168469252</c:v>
                </c:pt>
                <c:pt idx="65">
                  <c:v>0.33557872773767977</c:v>
                </c:pt>
                <c:pt idx="66">
                  <c:v>0.34055364045995951</c:v>
                </c:pt>
                <c:pt idx="67">
                  <c:v>0.34541180754991851</c:v>
                </c:pt>
                <c:pt idx="68">
                  <c:v>0.34557273106688008</c:v>
                </c:pt>
                <c:pt idx="69">
                  <c:v>0.34736949653247201</c:v>
                </c:pt>
                <c:pt idx="70">
                  <c:v>0.35137274730453383</c:v>
                </c:pt>
                <c:pt idx="71">
                  <c:v>0.35238061178343855</c:v>
                </c:pt>
                <c:pt idx="72">
                  <c:v>0.35241370191080001</c:v>
                </c:pt>
                <c:pt idx="73">
                  <c:v>0.35850940100876499</c:v>
                </c:pt>
                <c:pt idx="74">
                  <c:v>0.36041321237048823</c:v>
                </c:pt>
                <c:pt idx="75">
                  <c:v>0.36875986496670304</c:v>
                </c:pt>
                <c:pt idx="76">
                  <c:v>0.36954794200167362</c:v>
                </c:pt>
                <c:pt idx="77">
                  <c:v>0.37315156410938694</c:v>
                </c:pt>
                <c:pt idx="78">
                  <c:v>0.37399603026431333</c:v>
                </c:pt>
                <c:pt idx="79">
                  <c:v>0.38008997581155346</c:v>
                </c:pt>
                <c:pt idx="80">
                  <c:v>0.38010321410154346</c:v>
                </c:pt>
                <c:pt idx="81">
                  <c:v>0.38237028944622919</c:v>
                </c:pt>
                <c:pt idx="82">
                  <c:v>0.38434883659744123</c:v>
                </c:pt>
                <c:pt idx="83">
                  <c:v>0.38983512087020628</c:v>
                </c:pt>
                <c:pt idx="84">
                  <c:v>0.39087657987009156</c:v>
                </c:pt>
                <c:pt idx="85">
                  <c:v>0.39223768139610982</c:v>
                </c:pt>
                <c:pt idx="86">
                  <c:v>0.39321184146330707</c:v>
                </c:pt>
                <c:pt idx="87">
                  <c:v>0.39897042719905296</c:v>
                </c:pt>
                <c:pt idx="88">
                  <c:v>0.4011174063991938</c:v>
                </c:pt>
                <c:pt idx="89">
                  <c:v>0.40238634048092653</c:v>
                </c:pt>
                <c:pt idx="90">
                  <c:v>0.40265950514744303</c:v>
                </c:pt>
                <c:pt idx="91">
                  <c:v>0.40275195511959794</c:v>
                </c:pt>
                <c:pt idx="92">
                  <c:v>0.40361423143660874</c:v>
                </c:pt>
                <c:pt idx="93">
                  <c:v>0.41016911714908183</c:v>
                </c:pt>
                <c:pt idx="94">
                  <c:v>0.41082968370568296</c:v>
                </c:pt>
                <c:pt idx="95">
                  <c:v>0.4157854855545744</c:v>
                </c:pt>
                <c:pt idx="96">
                  <c:v>0.41696003460728909</c:v>
                </c:pt>
                <c:pt idx="97">
                  <c:v>0.41719979943217655</c:v>
                </c:pt>
                <c:pt idx="98">
                  <c:v>0.41810446815847918</c:v>
                </c:pt>
                <c:pt idx="99">
                  <c:v>0.41886830269342956</c:v>
                </c:pt>
                <c:pt idx="100">
                  <c:v>0.42824123854153462</c:v>
                </c:pt>
                <c:pt idx="101">
                  <c:v>0.43087477157940818</c:v>
                </c:pt>
                <c:pt idx="102">
                  <c:v>0.43354263233446344</c:v>
                </c:pt>
                <c:pt idx="103">
                  <c:v>0.43670806980178201</c:v>
                </c:pt>
                <c:pt idx="104">
                  <c:v>0.4371863093814381</c:v>
                </c:pt>
                <c:pt idx="105">
                  <c:v>0.43887265085548621</c:v>
                </c:pt>
                <c:pt idx="106">
                  <c:v>0.45151349875358382</c:v>
                </c:pt>
                <c:pt idx="107">
                  <c:v>0.45455414223259644</c:v>
                </c:pt>
                <c:pt idx="108">
                  <c:v>0.4580819862926569</c:v>
                </c:pt>
                <c:pt idx="109">
                  <c:v>0.45891866656581742</c:v>
                </c:pt>
                <c:pt idx="110">
                  <c:v>0.47081658284659517</c:v>
                </c:pt>
                <c:pt idx="111">
                  <c:v>0.47132306654775613</c:v>
                </c:pt>
                <c:pt idx="112">
                  <c:v>0.47152140033208512</c:v>
                </c:pt>
                <c:pt idx="113">
                  <c:v>0.47341815357363554</c:v>
                </c:pt>
                <c:pt idx="114">
                  <c:v>0.47361395574382259</c:v>
                </c:pt>
                <c:pt idx="115">
                  <c:v>0.47604053502948784</c:v>
                </c:pt>
                <c:pt idx="116">
                  <c:v>0.47610957021179051</c:v>
                </c:pt>
                <c:pt idx="117">
                  <c:v>0.47622911813190505</c:v>
                </c:pt>
                <c:pt idx="118">
                  <c:v>0.47980758063050538</c:v>
                </c:pt>
                <c:pt idx="119">
                  <c:v>0.48106455362940193</c:v>
                </c:pt>
                <c:pt idx="120">
                  <c:v>0.48515196212519907</c:v>
                </c:pt>
                <c:pt idx="121">
                  <c:v>0.48553952071427064</c:v>
                </c:pt>
                <c:pt idx="122">
                  <c:v>0.48558888818963025</c:v>
                </c:pt>
                <c:pt idx="123">
                  <c:v>0.49296746598635782</c:v>
                </c:pt>
                <c:pt idx="124">
                  <c:v>0.49865381211893223</c:v>
                </c:pt>
                <c:pt idx="125">
                  <c:v>0.49932550429507139</c:v>
                </c:pt>
                <c:pt idx="126">
                  <c:v>0.50081641520198494</c:v>
                </c:pt>
                <c:pt idx="127">
                  <c:v>0.50344304509514415</c:v>
                </c:pt>
                <c:pt idx="128">
                  <c:v>0.50753624087282301</c:v>
                </c:pt>
                <c:pt idx="129">
                  <c:v>0.50860106935691607</c:v>
                </c:pt>
                <c:pt idx="130">
                  <c:v>0.51592524186901478</c:v>
                </c:pt>
                <c:pt idx="131">
                  <c:v>0.5196364131109833</c:v>
                </c:pt>
                <c:pt idx="132">
                  <c:v>0.52579107298382077</c:v>
                </c:pt>
                <c:pt idx="133">
                  <c:v>0.52699977628566641</c:v>
                </c:pt>
                <c:pt idx="134">
                  <c:v>0.52837639056087371</c:v>
                </c:pt>
                <c:pt idx="135">
                  <c:v>0.52913237790202983</c:v>
                </c:pt>
                <c:pt idx="136">
                  <c:v>0.53035584749009745</c:v>
                </c:pt>
                <c:pt idx="137">
                  <c:v>0.53202145004242751</c:v>
                </c:pt>
                <c:pt idx="138">
                  <c:v>0.53387581424130826</c:v>
                </c:pt>
                <c:pt idx="139">
                  <c:v>0.53406945472294787</c:v>
                </c:pt>
                <c:pt idx="140">
                  <c:v>0.53805768491594941</c:v>
                </c:pt>
                <c:pt idx="141">
                  <c:v>0.5385210288262039</c:v>
                </c:pt>
                <c:pt idx="142">
                  <c:v>0.53867642683790984</c:v>
                </c:pt>
                <c:pt idx="143">
                  <c:v>0.54032753004517087</c:v>
                </c:pt>
                <c:pt idx="144">
                  <c:v>0.54136888517856552</c:v>
                </c:pt>
                <c:pt idx="145">
                  <c:v>0.54580247289002026</c:v>
                </c:pt>
                <c:pt idx="146">
                  <c:v>0.54850820748575879</c:v>
                </c:pt>
                <c:pt idx="147">
                  <c:v>0.55030706705707022</c:v>
                </c:pt>
                <c:pt idx="148">
                  <c:v>0.5505609381220794</c:v>
                </c:pt>
                <c:pt idx="149">
                  <c:v>0.55193624565903732</c:v>
                </c:pt>
                <c:pt idx="150">
                  <c:v>0.55200454495432194</c:v>
                </c:pt>
                <c:pt idx="151">
                  <c:v>0.55271727352737299</c:v>
                </c:pt>
                <c:pt idx="152">
                  <c:v>0.55307485441110249</c:v>
                </c:pt>
                <c:pt idx="153">
                  <c:v>0.55493308291370214</c:v>
                </c:pt>
                <c:pt idx="154">
                  <c:v>0.55801791956931746</c:v>
                </c:pt>
                <c:pt idx="155">
                  <c:v>0.56060963794749819</c:v>
                </c:pt>
                <c:pt idx="156">
                  <c:v>0.56160892956737596</c:v>
                </c:pt>
                <c:pt idx="157">
                  <c:v>0.5633579217733945</c:v>
                </c:pt>
                <c:pt idx="158">
                  <c:v>0.56357092134775888</c:v>
                </c:pt>
                <c:pt idx="159">
                  <c:v>0.56477611171039599</c:v>
                </c:pt>
                <c:pt idx="160">
                  <c:v>0.56746902983202063</c:v>
                </c:pt>
                <c:pt idx="161">
                  <c:v>0.5676010468798216</c:v>
                </c:pt>
                <c:pt idx="162">
                  <c:v>0.57040420856319152</c:v>
                </c:pt>
                <c:pt idx="163">
                  <c:v>0.57047699689810449</c:v>
                </c:pt>
                <c:pt idx="164">
                  <c:v>0.57073917642819516</c:v>
                </c:pt>
                <c:pt idx="165">
                  <c:v>0.57189184268556803</c:v>
                </c:pt>
                <c:pt idx="166">
                  <c:v>0.57306982510432813</c:v>
                </c:pt>
                <c:pt idx="167">
                  <c:v>0.57308591337654968</c:v>
                </c:pt>
                <c:pt idx="168">
                  <c:v>0.57402189488168731</c:v>
                </c:pt>
                <c:pt idx="169">
                  <c:v>0.57624147384037894</c:v>
                </c:pt>
                <c:pt idx="170">
                  <c:v>0.57680640844957254</c:v>
                </c:pt>
                <c:pt idx="171">
                  <c:v>0.5782210836670757</c:v>
                </c:pt>
                <c:pt idx="172">
                  <c:v>0.57859492506702281</c:v>
                </c:pt>
                <c:pt idx="173">
                  <c:v>0.5833963405650362</c:v>
                </c:pt>
                <c:pt idx="174">
                  <c:v>0.58672608217056643</c:v>
                </c:pt>
                <c:pt idx="175">
                  <c:v>0.58780577728863115</c:v>
                </c:pt>
                <c:pt idx="176">
                  <c:v>0.5903569298957283</c:v>
                </c:pt>
                <c:pt idx="177">
                  <c:v>0.59132049669141817</c:v>
                </c:pt>
                <c:pt idx="178">
                  <c:v>0.59329682008101825</c:v>
                </c:pt>
                <c:pt idx="179">
                  <c:v>0.59331370933174765</c:v>
                </c:pt>
                <c:pt idx="180">
                  <c:v>0.59718756474326129</c:v>
                </c:pt>
                <c:pt idx="181">
                  <c:v>0.60024475713526082</c:v>
                </c:pt>
                <c:pt idx="182">
                  <c:v>0.60051445285062277</c:v>
                </c:pt>
                <c:pt idx="183">
                  <c:v>0.60110784968879227</c:v>
                </c:pt>
                <c:pt idx="184">
                  <c:v>0.60208797978702489</c:v>
                </c:pt>
                <c:pt idx="185">
                  <c:v>0.60460228516245851</c:v>
                </c:pt>
                <c:pt idx="186">
                  <c:v>0.60866124542880751</c:v>
                </c:pt>
                <c:pt idx="187">
                  <c:v>0.60918477993857967</c:v>
                </c:pt>
                <c:pt idx="188">
                  <c:v>0.61087277126877593</c:v>
                </c:pt>
                <c:pt idx="189">
                  <c:v>0.61313007735933134</c:v>
                </c:pt>
                <c:pt idx="190">
                  <c:v>0.61952998583913177</c:v>
                </c:pt>
                <c:pt idx="191">
                  <c:v>0.62120266852657768</c:v>
                </c:pt>
                <c:pt idx="192">
                  <c:v>0.62320629101926006</c:v>
                </c:pt>
                <c:pt idx="193">
                  <c:v>0.62386115364279238</c:v>
                </c:pt>
                <c:pt idx="194">
                  <c:v>0.62639968643948363</c:v>
                </c:pt>
                <c:pt idx="195">
                  <c:v>0.62847123145867545</c:v>
                </c:pt>
                <c:pt idx="196">
                  <c:v>0.62855391655875636</c:v>
                </c:pt>
                <c:pt idx="197">
                  <c:v>0.63245781431701431</c:v>
                </c:pt>
                <c:pt idx="198">
                  <c:v>0.63421844952258177</c:v>
                </c:pt>
                <c:pt idx="199">
                  <c:v>0.63659327557446899</c:v>
                </c:pt>
                <c:pt idx="200">
                  <c:v>0.63712743850005027</c:v>
                </c:pt>
                <c:pt idx="201">
                  <c:v>0.63791008377343283</c:v>
                </c:pt>
                <c:pt idx="202">
                  <c:v>0.63937953575087114</c:v>
                </c:pt>
                <c:pt idx="203">
                  <c:v>0.6407932581161776</c:v>
                </c:pt>
                <c:pt idx="204">
                  <c:v>0.64124151285204878</c:v>
                </c:pt>
                <c:pt idx="205">
                  <c:v>0.64134578893521899</c:v>
                </c:pt>
                <c:pt idx="206">
                  <c:v>0.64424300652161537</c:v>
                </c:pt>
                <c:pt idx="207">
                  <c:v>0.64697732098989447</c:v>
                </c:pt>
                <c:pt idx="208">
                  <c:v>0.64750231660760837</c:v>
                </c:pt>
                <c:pt idx="209">
                  <c:v>0.64803117262030929</c:v>
                </c:pt>
                <c:pt idx="210">
                  <c:v>0.64946658046165773</c:v>
                </c:pt>
                <c:pt idx="211">
                  <c:v>0.64982437590279141</c:v>
                </c:pt>
                <c:pt idx="212">
                  <c:v>0.65140635420201454</c:v>
                </c:pt>
                <c:pt idx="213">
                  <c:v>0.65527995361778069</c:v>
                </c:pt>
                <c:pt idx="214">
                  <c:v>0.65621331719475162</c:v>
                </c:pt>
                <c:pt idx="215">
                  <c:v>0.65863707468646415</c:v>
                </c:pt>
                <c:pt idx="216">
                  <c:v>0.6616325978577815</c:v>
                </c:pt>
                <c:pt idx="217">
                  <c:v>0.6629521197875532</c:v>
                </c:pt>
                <c:pt idx="218">
                  <c:v>0.66709441864361607</c:v>
                </c:pt>
                <c:pt idx="219">
                  <c:v>0.66727025148595887</c:v>
                </c:pt>
                <c:pt idx="220">
                  <c:v>0.66930519756941598</c:v>
                </c:pt>
                <c:pt idx="221">
                  <c:v>0.67105840868567779</c:v>
                </c:pt>
                <c:pt idx="222">
                  <c:v>0.67218610878512408</c:v>
                </c:pt>
                <c:pt idx="223">
                  <c:v>0.67253313294396855</c:v>
                </c:pt>
                <c:pt idx="224">
                  <c:v>0.67301045346518795</c:v>
                </c:pt>
                <c:pt idx="225">
                  <c:v>0.67498326571604639</c:v>
                </c:pt>
                <c:pt idx="226">
                  <c:v>0.6756148896427433</c:v>
                </c:pt>
                <c:pt idx="227">
                  <c:v>0.6765771812741227</c:v>
                </c:pt>
                <c:pt idx="228">
                  <c:v>0.67675629943781179</c:v>
                </c:pt>
                <c:pt idx="229">
                  <c:v>0.67718939509229215</c:v>
                </c:pt>
                <c:pt idx="230">
                  <c:v>0.68047173345647749</c:v>
                </c:pt>
                <c:pt idx="231">
                  <c:v>0.68057879352077677</c:v>
                </c:pt>
                <c:pt idx="232">
                  <c:v>0.6846438085391694</c:v>
                </c:pt>
                <c:pt idx="233">
                  <c:v>0.68514485967042105</c:v>
                </c:pt>
                <c:pt idx="234">
                  <c:v>0.6853212953813248</c:v>
                </c:pt>
                <c:pt idx="235">
                  <c:v>0.68568120708002112</c:v>
                </c:pt>
                <c:pt idx="236">
                  <c:v>0.69250900839541352</c:v>
                </c:pt>
                <c:pt idx="237">
                  <c:v>0.69390527091341514</c:v>
                </c:pt>
                <c:pt idx="238">
                  <c:v>0.69554381564673218</c:v>
                </c:pt>
                <c:pt idx="239">
                  <c:v>0.69623705741427222</c:v>
                </c:pt>
                <c:pt idx="240">
                  <c:v>0.69713797239436548</c:v>
                </c:pt>
                <c:pt idx="241">
                  <c:v>0.69732511655222307</c:v>
                </c:pt>
                <c:pt idx="242">
                  <c:v>0.69740082410875259</c:v>
                </c:pt>
                <c:pt idx="243">
                  <c:v>0.69933010947662377</c:v>
                </c:pt>
                <c:pt idx="244">
                  <c:v>0.70011804331568817</c:v>
                </c:pt>
                <c:pt idx="245">
                  <c:v>0.70296197388670056</c:v>
                </c:pt>
                <c:pt idx="246">
                  <c:v>0.70305772371669506</c:v>
                </c:pt>
                <c:pt idx="247">
                  <c:v>0.70433865213138147</c:v>
                </c:pt>
                <c:pt idx="248">
                  <c:v>0.70546120442066518</c:v>
                </c:pt>
                <c:pt idx="249">
                  <c:v>0.70662124227046896</c:v>
                </c:pt>
                <c:pt idx="250">
                  <c:v>0.70768822119086761</c:v>
                </c:pt>
                <c:pt idx="251">
                  <c:v>0.70891996636633725</c:v>
                </c:pt>
                <c:pt idx="252">
                  <c:v>0.71009939816999001</c:v>
                </c:pt>
                <c:pt idx="253">
                  <c:v>0.71158525202789746</c:v>
                </c:pt>
                <c:pt idx="254">
                  <c:v>0.72628327787474523</c:v>
                </c:pt>
                <c:pt idx="255">
                  <c:v>0.72770809123367608</c:v>
                </c:pt>
                <c:pt idx="256">
                  <c:v>0.72804020695686189</c:v>
                </c:pt>
                <c:pt idx="257">
                  <c:v>0.72868590716692472</c:v>
                </c:pt>
                <c:pt idx="258">
                  <c:v>0.72935418134388585</c:v>
                </c:pt>
                <c:pt idx="259">
                  <c:v>0.72968135597490857</c:v>
                </c:pt>
                <c:pt idx="260">
                  <c:v>0.73198073848478928</c:v>
                </c:pt>
                <c:pt idx="261">
                  <c:v>0.73504675455323976</c:v>
                </c:pt>
                <c:pt idx="262">
                  <c:v>0.73814681112516489</c:v>
                </c:pt>
                <c:pt idx="263">
                  <c:v>0.74006819837425641</c:v>
                </c:pt>
                <c:pt idx="264">
                  <c:v>0.74048548431055872</c:v>
                </c:pt>
                <c:pt idx="265">
                  <c:v>0.74565917539774862</c:v>
                </c:pt>
                <c:pt idx="266">
                  <c:v>0.75763926102808654</c:v>
                </c:pt>
                <c:pt idx="267">
                  <c:v>0.75971754405081149</c:v>
                </c:pt>
                <c:pt idx="268">
                  <c:v>0.76350396261212072</c:v>
                </c:pt>
                <c:pt idx="269">
                  <c:v>0.76559571758902045</c:v>
                </c:pt>
                <c:pt idx="270">
                  <c:v>0.76845007962820844</c:v>
                </c:pt>
                <c:pt idx="271">
                  <c:v>0.77002103707470604</c:v>
                </c:pt>
                <c:pt idx="272">
                  <c:v>0.77161061882468152</c:v>
                </c:pt>
                <c:pt idx="273">
                  <c:v>0.77408581305344382</c:v>
                </c:pt>
                <c:pt idx="274">
                  <c:v>0.77505774797898241</c:v>
                </c:pt>
                <c:pt idx="275">
                  <c:v>0.77608410427384233</c:v>
                </c:pt>
                <c:pt idx="276">
                  <c:v>0.77927274674872704</c:v>
                </c:pt>
                <c:pt idx="277">
                  <c:v>0.78606061253775594</c:v>
                </c:pt>
                <c:pt idx="278">
                  <c:v>0.78639443359680816</c:v>
                </c:pt>
                <c:pt idx="279">
                  <c:v>0.78724088998447184</c:v>
                </c:pt>
                <c:pt idx="280">
                  <c:v>0.78855839172271702</c:v>
                </c:pt>
                <c:pt idx="281">
                  <c:v>0.78910527833612332</c:v>
                </c:pt>
                <c:pt idx="282">
                  <c:v>0.7903212748283881</c:v>
                </c:pt>
                <c:pt idx="283">
                  <c:v>0.79094039894157753</c:v>
                </c:pt>
                <c:pt idx="284">
                  <c:v>0.79962305506375886</c:v>
                </c:pt>
                <c:pt idx="285">
                  <c:v>0.8090057153403718</c:v>
                </c:pt>
                <c:pt idx="286">
                  <c:v>0.80947499802838485</c:v>
                </c:pt>
                <c:pt idx="287">
                  <c:v>0.81224178478450815</c:v>
                </c:pt>
                <c:pt idx="288">
                  <c:v>0.81944326865625139</c:v>
                </c:pt>
                <c:pt idx="289">
                  <c:v>0.82128059115572705</c:v>
                </c:pt>
                <c:pt idx="290">
                  <c:v>0.82393368870100192</c:v>
                </c:pt>
                <c:pt idx="291">
                  <c:v>0.8249222280769658</c:v>
                </c:pt>
                <c:pt idx="292">
                  <c:v>0.82505453085773661</c:v>
                </c:pt>
                <c:pt idx="293">
                  <c:v>0.82744014950356448</c:v>
                </c:pt>
                <c:pt idx="294">
                  <c:v>0.82778925263094683</c:v>
                </c:pt>
                <c:pt idx="295">
                  <c:v>0.8312706903201339</c:v>
                </c:pt>
                <c:pt idx="296">
                  <c:v>0.83206494237217898</c:v>
                </c:pt>
                <c:pt idx="297">
                  <c:v>0.83369832998638416</c:v>
                </c:pt>
                <c:pt idx="298">
                  <c:v>0.83682544570644168</c:v>
                </c:pt>
                <c:pt idx="299">
                  <c:v>0.83747570114945447</c:v>
                </c:pt>
                <c:pt idx="300">
                  <c:v>0.84028747509739776</c:v>
                </c:pt>
                <c:pt idx="301">
                  <c:v>0.84255814342521829</c:v>
                </c:pt>
                <c:pt idx="302">
                  <c:v>0.84479860370966775</c:v>
                </c:pt>
                <c:pt idx="303">
                  <c:v>0.84517985899137416</c:v>
                </c:pt>
                <c:pt idx="304">
                  <c:v>0.84640178905175212</c:v>
                </c:pt>
                <c:pt idx="305">
                  <c:v>0.84872956084157292</c:v>
                </c:pt>
                <c:pt idx="306">
                  <c:v>0.84909758686485337</c:v>
                </c:pt>
                <c:pt idx="307">
                  <c:v>0.85907837135507537</c:v>
                </c:pt>
                <c:pt idx="308">
                  <c:v>0.85953880789317894</c:v>
                </c:pt>
                <c:pt idx="309">
                  <c:v>0.86007869058171993</c:v>
                </c:pt>
                <c:pt idx="310">
                  <c:v>0.86284120833741507</c:v>
                </c:pt>
                <c:pt idx="311">
                  <c:v>0.87176906940792431</c:v>
                </c:pt>
                <c:pt idx="312">
                  <c:v>0.87414728448228751</c:v>
                </c:pt>
                <c:pt idx="313">
                  <c:v>0.87869468767530123</c:v>
                </c:pt>
                <c:pt idx="314">
                  <c:v>0.88042842455411463</c:v>
                </c:pt>
                <c:pt idx="315">
                  <c:v>0.88211225883626143</c:v>
                </c:pt>
                <c:pt idx="316">
                  <c:v>0.88343597586592992</c:v>
                </c:pt>
                <c:pt idx="317">
                  <c:v>0.88585258460330407</c:v>
                </c:pt>
                <c:pt idx="318">
                  <c:v>0.88660524810919306</c:v>
                </c:pt>
                <c:pt idx="319">
                  <c:v>0.88816615965007872</c:v>
                </c:pt>
                <c:pt idx="320">
                  <c:v>0.88886191080291588</c:v>
                </c:pt>
                <c:pt idx="321">
                  <c:v>0.89079935986187841</c:v>
                </c:pt>
                <c:pt idx="322">
                  <c:v>0.8922853500557496</c:v>
                </c:pt>
                <c:pt idx="323">
                  <c:v>0.89468558146454025</c:v>
                </c:pt>
                <c:pt idx="324">
                  <c:v>0.89840286229744915</c:v>
                </c:pt>
                <c:pt idx="325">
                  <c:v>0.89948853412211793</c:v>
                </c:pt>
                <c:pt idx="326">
                  <c:v>0.90435475626122752</c:v>
                </c:pt>
                <c:pt idx="327">
                  <c:v>0.90610409789776514</c:v>
                </c:pt>
                <c:pt idx="328">
                  <c:v>0.90610997952464256</c:v>
                </c:pt>
                <c:pt idx="329">
                  <c:v>0.90634598529705257</c:v>
                </c:pt>
                <c:pt idx="330">
                  <c:v>0.90752396129709445</c:v>
                </c:pt>
                <c:pt idx="331">
                  <c:v>0.91163116779138176</c:v>
                </c:pt>
                <c:pt idx="332">
                  <c:v>0.91394982040059847</c:v>
                </c:pt>
                <c:pt idx="333">
                  <c:v>0.91584070640689208</c:v>
                </c:pt>
                <c:pt idx="334">
                  <c:v>0.91734632838732399</c:v>
                </c:pt>
                <c:pt idx="335">
                  <c:v>0.91822947383193665</c:v>
                </c:pt>
                <c:pt idx="336">
                  <c:v>0.92032479385678667</c:v>
                </c:pt>
                <c:pt idx="337">
                  <c:v>0.92408156716360035</c:v>
                </c:pt>
                <c:pt idx="338">
                  <c:v>0.92511530941859454</c:v>
                </c:pt>
                <c:pt idx="339">
                  <c:v>0.92694811824011469</c:v>
                </c:pt>
                <c:pt idx="340">
                  <c:v>0.92752681964843231</c:v>
                </c:pt>
                <c:pt idx="341">
                  <c:v>0.92837001127786145</c:v>
                </c:pt>
                <c:pt idx="342">
                  <c:v>0.92854966636611436</c:v>
                </c:pt>
                <c:pt idx="343">
                  <c:v>0.93054328939698439</c:v>
                </c:pt>
                <c:pt idx="344">
                  <c:v>0.93227616166574301</c:v>
                </c:pt>
                <c:pt idx="345">
                  <c:v>0.93411506868937311</c:v>
                </c:pt>
                <c:pt idx="346">
                  <c:v>0.93603341397869722</c:v>
                </c:pt>
                <c:pt idx="347">
                  <c:v>0.93829779703417415</c:v>
                </c:pt>
                <c:pt idx="348">
                  <c:v>0.93867200098630776</c:v>
                </c:pt>
                <c:pt idx="349">
                  <c:v>0.94269801472879478</c:v>
                </c:pt>
                <c:pt idx="350">
                  <c:v>0.94507052975612682</c:v>
                </c:pt>
                <c:pt idx="351">
                  <c:v>0.94527912901650413</c:v>
                </c:pt>
                <c:pt idx="352">
                  <c:v>0.9475010946539153</c:v>
                </c:pt>
                <c:pt idx="353">
                  <c:v>0.94864076906850159</c:v>
                </c:pt>
                <c:pt idx="354">
                  <c:v>0.96691368593544547</c:v>
                </c:pt>
                <c:pt idx="355">
                  <c:v>0.96924587938700801</c:v>
                </c:pt>
                <c:pt idx="356">
                  <c:v>0.97400371261273722</c:v>
                </c:pt>
                <c:pt idx="357">
                  <c:v>0.98374353014325433</c:v>
                </c:pt>
                <c:pt idx="358">
                  <c:v>0.98641428543836573</c:v>
                </c:pt>
                <c:pt idx="359">
                  <c:v>0.99119262860928148</c:v>
                </c:pt>
                <c:pt idx="360">
                  <c:v>0.99317214745972171</c:v>
                </c:pt>
                <c:pt idx="361">
                  <c:v>0.99695886044527704</c:v>
                </c:pt>
                <c:pt idx="362">
                  <c:v>0.9980065629231607</c:v>
                </c:pt>
                <c:pt idx="363">
                  <c:v>1.0011772723031689</c:v>
                </c:pt>
                <c:pt idx="364">
                  <c:v>1.0013189881787437</c:v>
                </c:pt>
                <c:pt idx="365">
                  <c:v>1.0048134289372723</c:v>
                </c:pt>
                <c:pt idx="366">
                  <c:v>1.0055157270016402</c:v>
                </c:pt>
                <c:pt idx="367">
                  <c:v>1.008312947092088</c:v>
                </c:pt>
                <c:pt idx="368">
                  <c:v>1.0126638022678873</c:v>
                </c:pt>
                <c:pt idx="369">
                  <c:v>1.0169925889141094</c:v>
                </c:pt>
                <c:pt idx="370">
                  <c:v>1.0197925773788452</c:v>
                </c:pt>
                <c:pt idx="371">
                  <c:v>1.0260878420109258</c:v>
                </c:pt>
                <c:pt idx="372">
                  <c:v>1.0267450146803534</c:v>
                </c:pt>
                <c:pt idx="373">
                  <c:v>1.0276775985648683</c:v>
                </c:pt>
                <c:pt idx="374">
                  <c:v>1.0335312465823661</c:v>
                </c:pt>
                <c:pt idx="375">
                  <c:v>1.0404895986269809</c:v>
                </c:pt>
                <c:pt idx="376">
                  <c:v>1.0545725817717817</c:v>
                </c:pt>
                <c:pt idx="377">
                  <c:v>1.0560773403970642</c:v>
                </c:pt>
                <c:pt idx="378">
                  <c:v>1.0587014781354165</c:v>
                </c:pt>
                <c:pt idx="379">
                  <c:v>1.0588245968048533</c:v>
                </c:pt>
                <c:pt idx="380">
                  <c:v>1.0604894313371247</c:v>
                </c:pt>
                <c:pt idx="381">
                  <c:v>1.0608979639505201</c:v>
                </c:pt>
                <c:pt idx="382">
                  <c:v>1.0613777426245448</c:v>
                </c:pt>
                <c:pt idx="383">
                  <c:v>1.0669047372645535</c:v>
                </c:pt>
                <c:pt idx="384">
                  <c:v>1.0669193965588017</c:v>
                </c:pt>
                <c:pt idx="385">
                  <c:v>1.0716725709225945</c:v>
                </c:pt>
                <c:pt idx="386">
                  <c:v>1.0740378235654748</c:v>
                </c:pt>
                <c:pt idx="387">
                  <c:v>1.0748786253407816</c:v>
                </c:pt>
                <c:pt idx="388">
                  <c:v>1.0771953099570086</c:v>
                </c:pt>
                <c:pt idx="389">
                  <c:v>1.0793478643630015</c:v>
                </c:pt>
                <c:pt idx="390">
                  <c:v>1.07999408604902</c:v>
                </c:pt>
                <c:pt idx="391">
                  <c:v>1.0814388551665952</c:v>
                </c:pt>
                <c:pt idx="392">
                  <c:v>1.0824012774752223</c:v>
                </c:pt>
                <c:pt idx="393">
                  <c:v>1.0861468394619702</c:v>
                </c:pt>
                <c:pt idx="394">
                  <c:v>1.087369630848775</c:v>
                </c:pt>
                <c:pt idx="395">
                  <c:v>1.0880889066065782</c:v>
                </c:pt>
                <c:pt idx="396">
                  <c:v>1.0911137706597291</c:v>
                </c:pt>
                <c:pt idx="397">
                  <c:v>1.092393909835381</c:v>
                </c:pt>
                <c:pt idx="398">
                  <c:v>1.0959484294190898</c:v>
                </c:pt>
                <c:pt idx="399">
                  <c:v>1.1022522251722022</c:v>
                </c:pt>
                <c:pt idx="400">
                  <c:v>1.106402956424585</c:v>
                </c:pt>
                <c:pt idx="401">
                  <c:v>1.1078967712764665</c:v>
                </c:pt>
                <c:pt idx="402">
                  <c:v>1.1147734250686403</c:v>
                </c:pt>
                <c:pt idx="403">
                  <c:v>1.1174602645484484</c:v>
                </c:pt>
                <c:pt idx="404">
                  <c:v>1.1181736703013057</c:v>
                </c:pt>
                <c:pt idx="405">
                  <c:v>1.1203016894951645</c:v>
                </c:pt>
                <c:pt idx="406">
                  <c:v>1.1216664977415829</c:v>
                </c:pt>
                <c:pt idx="407">
                  <c:v>1.1226136060458221</c:v>
                </c:pt>
                <c:pt idx="408">
                  <c:v>1.126826096832559</c:v>
                </c:pt>
                <c:pt idx="409">
                  <c:v>1.1289489192577511</c:v>
                </c:pt>
                <c:pt idx="410">
                  <c:v>1.1293221493568644</c:v>
                </c:pt>
                <c:pt idx="411">
                  <c:v>1.1383173675296749</c:v>
                </c:pt>
                <c:pt idx="412">
                  <c:v>1.1390399896526699</c:v>
                </c:pt>
                <c:pt idx="413">
                  <c:v>1.1415794295320314</c:v>
                </c:pt>
                <c:pt idx="414">
                  <c:v>1.1546278470274962</c:v>
                </c:pt>
                <c:pt idx="415">
                  <c:v>1.1567228816732393</c:v>
                </c:pt>
                <c:pt idx="416">
                  <c:v>1.1574598679946564</c:v>
                </c:pt>
                <c:pt idx="417">
                  <c:v>1.1590158842254765</c:v>
                </c:pt>
                <c:pt idx="418">
                  <c:v>1.1613799118352244</c:v>
                </c:pt>
                <c:pt idx="419">
                  <c:v>1.1628150734769784</c:v>
                </c:pt>
                <c:pt idx="420">
                  <c:v>1.1710698435378708</c:v>
                </c:pt>
                <c:pt idx="421">
                  <c:v>1.1765537288631298</c:v>
                </c:pt>
                <c:pt idx="422">
                  <c:v>1.1813774135223414</c:v>
                </c:pt>
                <c:pt idx="423">
                  <c:v>1.1868669342583298</c:v>
                </c:pt>
                <c:pt idx="424">
                  <c:v>1.1906786061828525</c:v>
                </c:pt>
                <c:pt idx="425">
                  <c:v>1.1921298457657075</c:v>
                </c:pt>
                <c:pt idx="426">
                  <c:v>1.1943409414123507</c:v>
                </c:pt>
                <c:pt idx="427">
                  <c:v>1.1966132400577605</c:v>
                </c:pt>
                <c:pt idx="428">
                  <c:v>1.1984195129992563</c:v>
                </c:pt>
                <c:pt idx="429">
                  <c:v>1.201181758572927</c:v>
                </c:pt>
                <c:pt idx="430">
                  <c:v>1.2067229516096787</c:v>
                </c:pt>
                <c:pt idx="431">
                  <c:v>1.210941375823497</c:v>
                </c:pt>
                <c:pt idx="432">
                  <c:v>1.2119498921147733</c:v>
                </c:pt>
                <c:pt idx="433">
                  <c:v>1.2121117949459275</c:v>
                </c:pt>
                <c:pt idx="434">
                  <c:v>1.2165903542904313</c:v>
                </c:pt>
                <c:pt idx="435">
                  <c:v>1.2216404230988291</c:v>
                </c:pt>
                <c:pt idx="436">
                  <c:v>1.2256783858995546</c:v>
                </c:pt>
                <c:pt idx="437">
                  <c:v>1.2413904830087361</c:v>
                </c:pt>
                <c:pt idx="438">
                  <c:v>1.2484493802669863</c:v>
                </c:pt>
                <c:pt idx="439">
                  <c:v>1.2625210521946761</c:v>
                </c:pt>
                <c:pt idx="440">
                  <c:v>1.2660266158432205</c:v>
                </c:pt>
                <c:pt idx="441">
                  <c:v>1.2677871128405624</c:v>
                </c:pt>
                <c:pt idx="442">
                  <c:v>1.2684267952730006</c:v>
                </c:pt>
                <c:pt idx="443">
                  <c:v>1.2721392206331161</c:v>
                </c:pt>
                <c:pt idx="444">
                  <c:v>1.2757099400895044</c:v>
                </c:pt>
                <c:pt idx="445">
                  <c:v>1.2799184299783701</c:v>
                </c:pt>
                <c:pt idx="446">
                  <c:v>1.2878283128104469</c:v>
                </c:pt>
                <c:pt idx="447">
                  <c:v>1.293737341241995</c:v>
                </c:pt>
                <c:pt idx="448">
                  <c:v>1.2966960581786116</c:v>
                </c:pt>
                <c:pt idx="449">
                  <c:v>1.3052077218143259</c:v>
                </c:pt>
                <c:pt idx="450">
                  <c:v>1.3129878623705653</c:v>
                </c:pt>
                <c:pt idx="451">
                  <c:v>1.3134059290526241</c:v>
                </c:pt>
                <c:pt idx="452">
                  <c:v>1.3221357513428484</c:v>
                </c:pt>
                <c:pt idx="453">
                  <c:v>1.3285314621529887</c:v>
                </c:pt>
                <c:pt idx="454">
                  <c:v>1.3305133513494605</c:v>
                </c:pt>
                <c:pt idx="455">
                  <c:v>1.3333278438684657</c:v>
                </c:pt>
                <c:pt idx="456">
                  <c:v>1.3367366457624297</c:v>
                </c:pt>
                <c:pt idx="457">
                  <c:v>1.3443148903904041</c:v>
                </c:pt>
                <c:pt idx="458">
                  <c:v>1.351835152378686</c:v>
                </c:pt>
                <c:pt idx="459">
                  <c:v>1.3522584113721485</c:v>
                </c:pt>
                <c:pt idx="460">
                  <c:v>1.3581854380164384</c:v>
                </c:pt>
                <c:pt idx="461">
                  <c:v>1.3802822711554565</c:v>
                </c:pt>
                <c:pt idx="462">
                  <c:v>1.3815852802037916</c:v>
                </c:pt>
                <c:pt idx="463">
                  <c:v>1.3874458584668765</c:v>
                </c:pt>
                <c:pt idx="464">
                  <c:v>1.388730879209422</c:v>
                </c:pt>
                <c:pt idx="465">
                  <c:v>1.3893118834386022</c:v>
                </c:pt>
                <c:pt idx="466">
                  <c:v>1.397048134668367</c:v>
                </c:pt>
                <c:pt idx="467">
                  <c:v>1.4107665130620091</c:v>
                </c:pt>
                <c:pt idx="468">
                  <c:v>1.416836729151687</c:v>
                </c:pt>
                <c:pt idx="469">
                  <c:v>1.4211265203530576</c:v>
                </c:pt>
                <c:pt idx="470">
                  <c:v>1.4471483099382594</c:v>
                </c:pt>
                <c:pt idx="471">
                  <c:v>1.4545800831464515</c:v>
                </c:pt>
                <c:pt idx="472">
                  <c:v>1.4656358717141453</c:v>
                </c:pt>
                <c:pt idx="473">
                  <c:v>1.4799623999526512</c:v>
                </c:pt>
                <c:pt idx="474">
                  <c:v>1.49157032606991</c:v>
                </c:pt>
                <c:pt idx="475">
                  <c:v>1.4946245496374879</c:v>
                </c:pt>
                <c:pt idx="476">
                  <c:v>1.4974474800135589</c:v>
                </c:pt>
                <c:pt idx="477">
                  <c:v>1.5013204616777689</c:v>
                </c:pt>
                <c:pt idx="478">
                  <c:v>1.5022366404528014</c:v>
                </c:pt>
                <c:pt idx="479">
                  <c:v>1.5082628847482265</c:v>
                </c:pt>
                <c:pt idx="480">
                  <c:v>1.5137956454321153</c:v>
                </c:pt>
                <c:pt idx="481">
                  <c:v>1.5175581737458526</c:v>
                </c:pt>
                <c:pt idx="482">
                  <c:v>1.5277316942732078</c:v>
                </c:pt>
                <c:pt idx="483">
                  <c:v>1.5390545266579894</c:v>
                </c:pt>
                <c:pt idx="484">
                  <c:v>1.5416635738155386</c:v>
                </c:pt>
                <c:pt idx="485">
                  <c:v>1.5478450283514071</c:v>
                </c:pt>
                <c:pt idx="486">
                  <c:v>1.5797022577851201</c:v>
                </c:pt>
                <c:pt idx="487">
                  <c:v>1.5798876865498874</c:v>
                </c:pt>
                <c:pt idx="488">
                  <c:v>1.5827910506691323</c:v>
                </c:pt>
                <c:pt idx="489">
                  <c:v>1.5853043112943532</c:v>
                </c:pt>
                <c:pt idx="490">
                  <c:v>1.6158914733578738</c:v>
                </c:pt>
                <c:pt idx="491">
                  <c:v>1.6194483196033795</c:v>
                </c:pt>
                <c:pt idx="492">
                  <c:v>1.6248429254643006</c:v>
                </c:pt>
                <c:pt idx="493">
                  <c:v>1.633049588030338</c:v>
                </c:pt>
                <c:pt idx="494">
                  <c:v>1.6342147711003538</c:v>
                </c:pt>
                <c:pt idx="495">
                  <c:v>1.6478038392921053</c:v>
                </c:pt>
                <c:pt idx="496">
                  <c:v>1.6503468161235599</c:v>
                </c:pt>
                <c:pt idx="497">
                  <c:v>1.659317110205889</c:v>
                </c:pt>
                <c:pt idx="498">
                  <c:v>1.6691607645252706</c:v>
                </c:pt>
                <c:pt idx="499">
                  <c:v>1.6769342059713743</c:v>
                </c:pt>
                <c:pt idx="500">
                  <c:v>1.6823396929435479</c:v>
                </c:pt>
                <c:pt idx="501">
                  <c:v>1.6912539356557605</c:v>
                </c:pt>
                <c:pt idx="502">
                  <c:v>1.6933730005811076</c:v>
                </c:pt>
                <c:pt idx="503">
                  <c:v>1.7466239242297714</c:v>
                </c:pt>
                <c:pt idx="504">
                  <c:v>1.7672530462183029</c:v>
                </c:pt>
                <c:pt idx="505">
                  <c:v>1.7766392153375195</c:v>
                </c:pt>
                <c:pt idx="506">
                  <c:v>1.7997111108330337</c:v>
                </c:pt>
                <c:pt idx="507">
                  <c:v>1.8118121487323791</c:v>
                </c:pt>
                <c:pt idx="508">
                  <c:v>1.8235583596427705</c:v>
                </c:pt>
                <c:pt idx="509">
                  <c:v>1.831572511509979</c:v>
                </c:pt>
                <c:pt idx="510">
                  <c:v>1.8349303076209593</c:v>
                </c:pt>
                <c:pt idx="511">
                  <c:v>1.8376068504496419</c:v>
                </c:pt>
                <c:pt idx="512">
                  <c:v>1.861909899629401</c:v>
                </c:pt>
                <c:pt idx="513">
                  <c:v>1.8833180664644029</c:v>
                </c:pt>
                <c:pt idx="514">
                  <c:v>1.9017502546747909</c:v>
                </c:pt>
                <c:pt idx="515">
                  <c:v>1.9137618699980308</c:v>
                </c:pt>
                <c:pt idx="516">
                  <c:v>1.9390344485986493</c:v>
                </c:pt>
                <c:pt idx="517">
                  <c:v>1.9965484627557544</c:v>
                </c:pt>
                <c:pt idx="518">
                  <c:v>2.0214222043325498</c:v>
                </c:pt>
                <c:pt idx="519">
                  <c:v>2.0606524940644055</c:v>
                </c:pt>
                <c:pt idx="520">
                  <c:v>2.089216892473484</c:v>
                </c:pt>
                <c:pt idx="521">
                  <c:v>2.1886260230734114</c:v>
                </c:pt>
                <c:pt idx="522">
                  <c:v>2.507794750983984</c:v>
                </c:pt>
                <c:pt idx="523">
                  <c:v>2.5658527245805773</c:v>
                </c:pt>
                <c:pt idx="524">
                  <c:v>2.5850194413814429</c:v>
                </c:pt>
                <c:pt idx="525">
                  <c:v>2.8937671880711351</c:v>
                </c:pt>
                <c:pt idx="526">
                  <c:v>2.9462350150442873</c:v>
                </c:pt>
                <c:pt idx="527">
                  <c:v>3.0526045809916118</c:v>
                </c:pt>
                <c:pt idx="528">
                  <c:v>3.1085572926893121</c:v>
                </c:pt>
                <c:pt idx="529">
                  <c:v>3.1678084791764505</c:v>
                </c:pt>
              </c:numCache>
            </c:numRef>
          </c:xVal>
          <c:yVal>
            <c:numRef>
              <c:f>Эрланг!$T$211:$T$740</c:f>
              <c:numCache>
                <c:formatCode>General</c:formatCode>
                <c:ptCount val="5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4-44C2-B697-0E4A8742BD23}"/>
            </c:ext>
          </c:extLst>
        </c:ser>
        <c:ser>
          <c:idx val="1"/>
          <c:order val="1"/>
          <c:tx>
            <c:v>Fтеор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Эрланг!$S$211:$S$740</c:f>
              <c:numCache>
                <c:formatCode>General</c:formatCode>
                <c:ptCount val="530"/>
                <c:pt idx="0">
                  <c:v>7.3715628140076622E-2</c:v>
                </c:pt>
                <c:pt idx="1">
                  <c:v>9.1706869350398554E-2</c:v>
                </c:pt>
                <c:pt idx="2">
                  <c:v>0.12010880995944792</c:v>
                </c:pt>
                <c:pt idx="3">
                  <c:v>0.12607441593787785</c:v>
                </c:pt>
                <c:pt idx="4">
                  <c:v>0.12782287613267018</c:v>
                </c:pt>
                <c:pt idx="5">
                  <c:v>0.13876562623195351</c:v>
                </c:pt>
                <c:pt idx="6">
                  <c:v>0.14192456705118156</c:v>
                </c:pt>
                <c:pt idx="7">
                  <c:v>0.14524728110196206</c:v>
                </c:pt>
                <c:pt idx="8">
                  <c:v>0.1462766835400085</c:v>
                </c:pt>
                <c:pt idx="9">
                  <c:v>0.14757914874901484</c:v>
                </c:pt>
                <c:pt idx="10">
                  <c:v>0.1531962311716806</c:v>
                </c:pt>
                <c:pt idx="11">
                  <c:v>0.15779389400765875</c:v>
                </c:pt>
                <c:pt idx="12">
                  <c:v>0.16631392210850529</c:v>
                </c:pt>
                <c:pt idx="13">
                  <c:v>0.1674965779840083</c:v>
                </c:pt>
                <c:pt idx="14">
                  <c:v>0.16809708107389726</c:v>
                </c:pt>
                <c:pt idx="15">
                  <c:v>0.16811315142135563</c:v>
                </c:pt>
                <c:pt idx="16">
                  <c:v>0.17183482691733631</c:v>
                </c:pt>
                <c:pt idx="17">
                  <c:v>0.17909473444277399</c:v>
                </c:pt>
                <c:pt idx="18">
                  <c:v>0.18842117327594293</c:v>
                </c:pt>
                <c:pt idx="19">
                  <c:v>0.18989241809618643</c:v>
                </c:pt>
                <c:pt idx="20">
                  <c:v>0.19425250204132727</c:v>
                </c:pt>
                <c:pt idx="21">
                  <c:v>0.19486442993057299</c:v>
                </c:pt>
                <c:pt idx="22">
                  <c:v>0.199169565353228</c:v>
                </c:pt>
                <c:pt idx="23">
                  <c:v>0.19964401663982431</c:v>
                </c:pt>
                <c:pt idx="24">
                  <c:v>0.20838426613679867</c:v>
                </c:pt>
                <c:pt idx="25">
                  <c:v>0.2128862267262405</c:v>
                </c:pt>
                <c:pt idx="26">
                  <c:v>0.21364477778657689</c:v>
                </c:pt>
                <c:pt idx="27">
                  <c:v>0.22087419863312074</c:v>
                </c:pt>
                <c:pt idx="28">
                  <c:v>0.22205616271230283</c:v>
                </c:pt>
                <c:pt idx="29">
                  <c:v>0.23090086424439538</c:v>
                </c:pt>
                <c:pt idx="30">
                  <c:v>0.23746124767207996</c:v>
                </c:pt>
                <c:pt idx="31">
                  <c:v>0.2374775973581098</c:v>
                </c:pt>
                <c:pt idx="32">
                  <c:v>0.24113644934473202</c:v>
                </c:pt>
                <c:pt idx="33">
                  <c:v>0.24283781778652358</c:v>
                </c:pt>
                <c:pt idx="34">
                  <c:v>0.24401596135581954</c:v>
                </c:pt>
                <c:pt idx="35">
                  <c:v>0.24590151936499305</c:v>
                </c:pt>
                <c:pt idx="36">
                  <c:v>0.25340548501030691</c:v>
                </c:pt>
                <c:pt idx="37">
                  <c:v>0.25833767405971986</c:v>
                </c:pt>
                <c:pt idx="38">
                  <c:v>0.26541388103083663</c:v>
                </c:pt>
                <c:pt idx="39">
                  <c:v>0.26808759880849098</c:v>
                </c:pt>
                <c:pt idx="40">
                  <c:v>0.27128591816677605</c:v>
                </c:pt>
                <c:pt idx="41">
                  <c:v>0.27136366288269226</c:v>
                </c:pt>
                <c:pt idx="42">
                  <c:v>0.27198433295600821</c:v>
                </c:pt>
                <c:pt idx="43">
                  <c:v>0.27758484055240551</c:v>
                </c:pt>
                <c:pt idx="44">
                  <c:v>0.2794167038731159</c:v>
                </c:pt>
                <c:pt idx="45">
                  <c:v>0.28579496209166932</c:v>
                </c:pt>
                <c:pt idx="46">
                  <c:v>0.28925995104405744</c:v>
                </c:pt>
                <c:pt idx="47">
                  <c:v>0.29167227584348321</c:v>
                </c:pt>
                <c:pt idx="48">
                  <c:v>0.29362791218062223</c:v>
                </c:pt>
                <c:pt idx="49">
                  <c:v>0.29752250175215611</c:v>
                </c:pt>
                <c:pt idx="50">
                  <c:v>0.29883228088149177</c:v>
                </c:pt>
                <c:pt idx="51">
                  <c:v>0.30305842191418336</c:v>
                </c:pt>
                <c:pt idx="52">
                  <c:v>0.30337591102502359</c:v>
                </c:pt>
                <c:pt idx="53">
                  <c:v>0.30510409287546159</c:v>
                </c:pt>
                <c:pt idx="54">
                  <c:v>0.31398036331944174</c:v>
                </c:pt>
                <c:pt idx="55">
                  <c:v>0.31699501104761701</c:v>
                </c:pt>
                <c:pt idx="56">
                  <c:v>0.31771289049539359</c:v>
                </c:pt>
                <c:pt idx="57">
                  <c:v>0.32128795068654237</c:v>
                </c:pt>
                <c:pt idx="58">
                  <c:v>0.32201835960963976</c:v>
                </c:pt>
                <c:pt idx="59">
                  <c:v>0.32597344201662448</c:v>
                </c:pt>
                <c:pt idx="60">
                  <c:v>0.32736705497791341</c:v>
                </c:pt>
                <c:pt idx="61">
                  <c:v>0.33033362377311903</c:v>
                </c:pt>
                <c:pt idx="62">
                  <c:v>0.33194196019463024</c:v>
                </c:pt>
                <c:pt idx="63">
                  <c:v>0.33257623253343438</c:v>
                </c:pt>
                <c:pt idx="64">
                  <c:v>0.33316652168469252</c:v>
                </c:pt>
                <c:pt idx="65">
                  <c:v>0.33557872773767977</c:v>
                </c:pt>
                <c:pt idx="66">
                  <c:v>0.34055364045995951</c:v>
                </c:pt>
                <c:pt idx="67">
                  <c:v>0.34541180754991851</c:v>
                </c:pt>
                <c:pt idx="68">
                  <c:v>0.34557273106688008</c:v>
                </c:pt>
                <c:pt idx="69">
                  <c:v>0.34736949653247201</c:v>
                </c:pt>
                <c:pt idx="70">
                  <c:v>0.35137274730453383</c:v>
                </c:pt>
                <c:pt idx="71">
                  <c:v>0.35238061178343855</c:v>
                </c:pt>
                <c:pt idx="72">
                  <c:v>0.35241370191080001</c:v>
                </c:pt>
                <c:pt idx="73">
                  <c:v>0.35850940100876499</c:v>
                </c:pt>
                <c:pt idx="74">
                  <c:v>0.36041321237048823</c:v>
                </c:pt>
                <c:pt idx="75">
                  <c:v>0.36875986496670304</c:v>
                </c:pt>
                <c:pt idx="76">
                  <c:v>0.36954794200167362</c:v>
                </c:pt>
                <c:pt idx="77">
                  <c:v>0.37315156410938694</c:v>
                </c:pt>
                <c:pt idx="78">
                  <c:v>0.37399603026431333</c:v>
                </c:pt>
                <c:pt idx="79">
                  <c:v>0.38008997581155346</c:v>
                </c:pt>
                <c:pt idx="80">
                  <c:v>0.38010321410154346</c:v>
                </c:pt>
                <c:pt idx="81">
                  <c:v>0.38237028944622919</c:v>
                </c:pt>
                <c:pt idx="82">
                  <c:v>0.38434883659744123</c:v>
                </c:pt>
                <c:pt idx="83">
                  <c:v>0.38983512087020628</c:v>
                </c:pt>
                <c:pt idx="84">
                  <c:v>0.39087657987009156</c:v>
                </c:pt>
                <c:pt idx="85">
                  <c:v>0.39223768139610982</c:v>
                </c:pt>
                <c:pt idx="86">
                  <c:v>0.39321184146330707</c:v>
                </c:pt>
                <c:pt idx="87">
                  <c:v>0.39897042719905296</c:v>
                </c:pt>
                <c:pt idx="88">
                  <c:v>0.4011174063991938</c:v>
                </c:pt>
                <c:pt idx="89">
                  <c:v>0.40238634048092653</c:v>
                </c:pt>
                <c:pt idx="90">
                  <c:v>0.40265950514744303</c:v>
                </c:pt>
                <c:pt idx="91">
                  <c:v>0.40275195511959794</c:v>
                </c:pt>
                <c:pt idx="92">
                  <c:v>0.40361423143660874</c:v>
                </c:pt>
                <c:pt idx="93">
                  <c:v>0.41016911714908183</c:v>
                </c:pt>
                <c:pt idx="94">
                  <c:v>0.41082968370568296</c:v>
                </c:pt>
                <c:pt idx="95">
                  <c:v>0.4157854855545744</c:v>
                </c:pt>
                <c:pt idx="96">
                  <c:v>0.41696003460728909</c:v>
                </c:pt>
                <c:pt idx="97">
                  <c:v>0.41719979943217655</c:v>
                </c:pt>
                <c:pt idx="98">
                  <c:v>0.41810446815847918</c:v>
                </c:pt>
                <c:pt idx="99">
                  <c:v>0.41886830269342956</c:v>
                </c:pt>
                <c:pt idx="100">
                  <c:v>0.42824123854153462</c:v>
                </c:pt>
                <c:pt idx="101">
                  <c:v>0.43087477157940818</c:v>
                </c:pt>
                <c:pt idx="102">
                  <c:v>0.43354263233446344</c:v>
                </c:pt>
                <c:pt idx="103">
                  <c:v>0.43670806980178201</c:v>
                </c:pt>
                <c:pt idx="104">
                  <c:v>0.4371863093814381</c:v>
                </c:pt>
                <c:pt idx="105">
                  <c:v>0.43887265085548621</c:v>
                </c:pt>
                <c:pt idx="106">
                  <c:v>0.45151349875358382</c:v>
                </c:pt>
                <c:pt idx="107">
                  <c:v>0.45455414223259644</c:v>
                </c:pt>
                <c:pt idx="108">
                  <c:v>0.4580819862926569</c:v>
                </c:pt>
                <c:pt idx="109">
                  <c:v>0.45891866656581742</c:v>
                </c:pt>
                <c:pt idx="110">
                  <c:v>0.47081658284659517</c:v>
                </c:pt>
                <c:pt idx="111">
                  <c:v>0.47132306654775613</c:v>
                </c:pt>
                <c:pt idx="112">
                  <c:v>0.47152140033208512</c:v>
                </c:pt>
                <c:pt idx="113">
                  <c:v>0.47341815357363554</c:v>
                </c:pt>
                <c:pt idx="114">
                  <c:v>0.47361395574382259</c:v>
                </c:pt>
                <c:pt idx="115">
                  <c:v>0.47604053502948784</c:v>
                </c:pt>
                <c:pt idx="116">
                  <c:v>0.47610957021179051</c:v>
                </c:pt>
                <c:pt idx="117">
                  <c:v>0.47622911813190505</c:v>
                </c:pt>
                <c:pt idx="118">
                  <c:v>0.47980758063050538</c:v>
                </c:pt>
                <c:pt idx="119">
                  <c:v>0.48106455362940193</c:v>
                </c:pt>
                <c:pt idx="120">
                  <c:v>0.48515196212519907</c:v>
                </c:pt>
                <c:pt idx="121">
                  <c:v>0.48553952071427064</c:v>
                </c:pt>
                <c:pt idx="122">
                  <c:v>0.48558888818963025</c:v>
                </c:pt>
                <c:pt idx="123">
                  <c:v>0.49296746598635782</c:v>
                </c:pt>
                <c:pt idx="124">
                  <c:v>0.49865381211893223</c:v>
                </c:pt>
                <c:pt idx="125">
                  <c:v>0.49932550429507139</c:v>
                </c:pt>
                <c:pt idx="126">
                  <c:v>0.50081641520198494</c:v>
                </c:pt>
                <c:pt idx="127">
                  <c:v>0.50344304509514415</c:v>
                </c:pt>
                <c:pt idx="128">
                  <c:v>0.50753624087282301</c:v>
                </c:pt>
                <c:pt idx="129">
                  <c:v>0.50860106935691607</c:v>
                </c:pt>
                <c:pt idx="130">
                  <c:v>0.51592524186901478</c:v>
                </c:pt>
                <c:pt idx="131">
                  <c:v>0.5196364131109833</c:v>
                </c:pt>
                <c:pt idx="132">
                  <c:v>0.52579107298382077</c:v>
                </c:pt>
                <c:pt idx="133">
                  <c:v>0.52699977628566641</c:v>
                </c:pt>
                <c:pt idx="134">
                  <c:v>0.52837639056087371</c:v>
                </c:pt>
                <c:pt idx="135">
                  <c:v>0.52913237790202983</c:v>
                </c:pt>
                <c:pt idx="136">
                  <c:v>0.53035584749009745</c:v>
                </c:pt>
                <c:pt idx="137">
                  <c:v>0.53202145004242751</c:v>
                </c:pt>
                <c:pt idx="138">
                  <c:v>0.53387581424130826</c:v>
                </c:pt>
                <c:pt idx="139">
                  <c:v>0.53406945472294787</c:v>
                </c:pt>
                <c:pt idx="140">
                  <c:v>0.53805768491594941</c:v>
                </c:pt>
                <c:pt idx="141">
                  <c:v>0.5385210288262039</c:v>
                </c:pt>
                <c:pt idx="142">
                  <c:v>0.53867642683790984</c:v>
                </c:pt>
                <c:pt idx="143">
                  <c:v>0.54032753004517087</c:v>
                </c:pt>
                <c:pt idx="144">
                  <c:v>0.54136888517856552</c:v>
                </c:pt>
                <c:pt idx="145">
                  <c:v>0.54580247289002026</c:v>
                </c:pt>
                <c:pt idx="146">
                  <c:v>0.54850820748575879</c:v>
                </c:pt>
                <c:pt idx="147">
                  <c:v>0.55030706705707022</c:v>
                </c:pt>
                <c:pt idx="148">
                  <c:v>0.5505609381220794</c:v>
                </c:pt>
                <c:pt idx="149">
                  <c:v>0.55193624565903732</c:v>
                </c:pt>
                <c:pt idx="150">
                  <c:v>0.55200454495432194</c:v>
                </c:pt>
                <c:pt idx="151">
                  <c:v>0.55271727352737299</c:v>
                </c:pt>
                <c:pt idx="152">
                  <c:v>0.55307485441110249</c:v>
                </c:pt>
                <c:pt idx="153">
                  <c:v>0.55493308291370214</c:v>
                </c:pt>
                <c:pt idx="154">
                  <c:v>0.55801791956931746</c:v>
                </c:pt>
                <c:pt idx="155">
                  <c:v>0.56060963794749819</c:v>
                </c:pt>
                <c:pt idx="156">
                  <c:v>0.56160892956737596</c:v>
                </c:pt>
                <c:pt idx="157">
                  <c:v>0.5633579217733945</c:v>
                </c:pt>
                <c:pt idx="158">
                  <c:v>0.56357092134775888</c:v>
                </c:pt>
                <c:pt idx="159">
                  <c:v>0.56477611171039599</c:v>
                </c:pt>
                <c:pt idx="160">
                  <c:v>0.56746902983202063</c:v>
                </c:pt>
                <c:pt idx="161">
                  <c:v>0.5676010468798216</c:v>
                </c:pt>
                <c:pt idx="162">
                  <c:v>0.57040420856319152</c:v>
                </c:pt>
                <c:pt idx="163">
                  <c:v>0.57047699689810449</c:v>
                </c:pt>
                <c:pt idx="164">
                  <c:v>0.57073917642819516</c:v>
                </c:pt>
                <c:pt idx="165">
                  <c:v>0.57189184268556803</c:v>
                </c:pt>
                <c:pt idx="166">
                  <c:v>0.57306982510432813</c:v>
                </c:pt>
                <c:pt idx="167">
                  <c:v>0.57308591337654968</c:v>
                </c:pt>
                <c:pt idx="168">
                  <c:v>0.57402189488168731</c:v>
                </c:pt>
                <c:pt idx="169">
                  <c:v>0.57624147384037894</c:v>
                </c:pt>
                <c:pt idx="170">
                  <c:v>0.57680640844957254</c:v>
                </c:pt>
                <c:pt idx="171">
                  <c:v>0.5782210836670757</c:v>
                </c:pt>
                <c:pt idx="172">
                  <c:v>0.57859492506702281</c:v>
                </c:pt>
                <c:pt idx="173">
                  <c:v>0.5833963405650362</c:v>
                </c:pt>
                <c:pt idx="174">
                  <c:v>0.58672608217056643</c:v>
                </c:pt>
                <c:pt idx="175">
                  <c:v>0.58780577728863115</c:v>
                </c:pt>
                <c:pt idx="176">
                  <c:v>0.5903569298957283</c:v>
                </c:pt>
                <c:pt idx="177">
                  <c:v>0.59132049669141817</c:v>
                </c:pt>
                <c:pt idx="178">
                  <c:v>0.59329682008101825</c:v>
                </c:pt>
                <c:pt idx="179">
                  <c:v>0.59331370933174765</c:v>
                </c:pt>
                <c:pt idx="180">
                  <c:v>0.59718756474326129</c:v>
                </c:pt>
                <c:pt idx="181">
                  <c:v>0.60024475713526082</c:v>
                </c:pt>
                <c:pt idx="182">
                  <c:v>0.60051445285062277</c:v>
                </c:pt>
                <c:pt idx="183">
                  <c:v>0.60110784968879227</c:v>
                </c:pt>
                <c:pt idx="184">
                  <c:v>0.60208797978702489</c:v>
                </c:pt>
                <c:pt idx="185">
                  <c:v>0.60460228516245851</c:v>
                </c:pt>
                <c:pt idx="186">
                  <c:v>0.60866124542880751</c:v>
                </c:pt>
                <c:pt idx="187">
                  <c:v>0.60918477993857967</c:v>
                </c:pt>
                <c:pt idx="188">
                  <c:v>0.61087277126877593</c:v>
                </c:pt>
                <c:pt idx="189">
                  <c:v>0.61313007735933134</c:v>
                </c:pt>
                <c:pt idx="190">
                  <c:v>0.61952998583913177</c:v>
                </c:pt>
                <c:pt idx="191">
                  <c:v>0.62120266852657768</c:v>
                </c:pt>
                <c:pt idx="192">
                  <c:v>0.62320629101926006</c:v>
                </c:pt>
                <c:pt idx="193">
                  <c:v>0.62386115364279238</c:v>
                </c:pt>
                <c:pt idx="194">
                  <c:v>0.62639968643948363</c:v>
                </c:pt>
                <c:pt idx="195">
                  <c:v>0.62847123145867545</c:v>
                </c:pt>
                <c:pt idx="196">
                  <c:v>0.62855391655875636</c:v>
                </c:pt>
                <c:pt idx="197">
                  <c:v>0.63245781431701431</c:v>
                </c:pt>
                <c:pt idx="198">
                  <c:v>0.63421844952258177</c:v>
                </c:pt>
                <c:pt idx="199">
                  <c:v>0.63659327557446899</c:v>
                </c:pt>
                <c:pt idx="200">
                  <c:v>0.63712743850005027</c:v>
                </c:pt>
                <c:pt idx="201">
                  <c:v>0.63791008377343283</c:v>
                </c:pt>
                <c:pt idx="202">
                  <c:v>0.63937953575087114</c:v>
                </c:pt>
                <c:pt idx="203">
                  <c:v>0.6407932581161776</c:v>
                </c:pt>
                <c:pt idx="204">
                  <c:v>0.64124151285204878</c:v>
                </c:pt>
                <c:pt idx="205">
                  <c:v>0.64134578893521899</c:v>
                </c:pt>
                <c:pt idx="206">
                  <c:v>0.64424300652161537</c:v>
                </c:pt>
                <c:pt idx="207">
                  <c:v>0.64697732098989447</c:v>
                </c:pt>
                <c:pt idx="208">
                  <c:v>0.64750231660760837</c:v>
                </c:pt>
                <c:pt idx="209">
                  <c:v>0.64803117262030929</c:v>
                </c:pt>
                <c:pt idx="210">
                  <c:v>0.64946658046165773</c:v>
                </c:pt>
                <c:pt idx="211">
                  <c:v>0.64982437590279141</c:v>
                </c:pt>
                <c:pt idx="212">
                  <c:v>0.65140635420201454</c:v>
                </c:pt>
                <c:pt idx="213">
                  <c:v>0.65527995361778069</c:v>
                </c:pt>
                <c:pt idx="214">
                  <c:v>0.65621331719475162</c:v>
                </c:pt>
                <c:pt idx="215">
                  <c:v>0.65863707468646415</c:v>
                </c:pt>
                <c:pt idx="216">
                  <c:v>0.6616325978577815</c:v>
                </c:pt>
                <c:pt idx="217">
                  <c:v>0.6629521197875532</c:v>
                </c:pt>
                <c:pt idx="218">
                  <c:v>0.66709441864361607</c:v>
                </c:pt>
                <c:pt idx="219">
                  <c:v>0.66727025148595887</c:v>
                </c:pt>
                <c:pt idx="220">
                  <c:v>0.66930519756941598</c:v>
                </c:pt>
                <c:pt idx="221">
                  <c:v>0.67105840868567779</c:v>
                </c:pt>
                <c:pt idx="222">
                  <c:v>0.67218610878512408</c:v>
                </c:pt>
                <c:pt idx="223">
                  <c:v>0.67253313294396855</c:v>
                </c:pt>
                <c:pt idx="224">
                  <c:v>0.67301045346518795</c:v>
                </c:pt>
                <c:pt idx="225">
                  <c:v>0.67498326571604639</c:v>
                </c:pt>
                <c:pt idx="226">
                  <c:v>0.6756148896427433</c:v>
                </c:pt>
                <c:pt idx="227">
                  <c:v>0.6765771812741227</c:v>
                </c:pt>
                <c:pt idx="228">
                  <c:v>0.67675629943781179</c:v>
                </c:pt>
                <c:pt idx="229">
                  <c:v>0.67718939509229215</c:v>
                </c:pt>
                <c:pt idx="230">
                  <c:v>0.68047173345647749</c:v>
                </c:pt>
                <c:pt idx="231">
                  <c:v>0.68057879352077677</c:v>
                </c:pt>
                <c:pt idx="232">
                  <c:v>0.6846438085391694</c:v>
                </c:pt>
                <c:pt idx="233">
                  <c:v>0.68514485967042105</c:v>
                </c:pt>
                <c:pt idx="234">
                  <c:v>0.6853212953813248</c:v>
                </c:pt>
                <c:pt idx="235">
                  <c:v>0.68568120708002112</c:v>
                </c:pt>
                <c:pt idx="236">
                  <c:v>0.69250900839541352</c:v>
                </c:pt>
                <c:pt idx="237">
                  <c:v>0.69390527091341514</c:v>
                </c:pt>
                <c:pt idx="238">
                  <c:v>0.69554381564673218</c:v>
                </c:pt>
                <c:pt idx="239">
                  <c:v>0.69623705741427222</c:v>
                </c:pt>
                <c:pt idx="240">
                  <c:v>0.69713797239436548</c:v>
                </c:pt>
                <c:pt idx="241">
                  <c:v>0.69732511655222307</c:v>
                </c:pt>
                <c:pt idx="242">
                  <c:v>0.69740082410875259</c:v>
                </c:pt>
                <c:pt idx="243">
                  <c:v>0.69933010947662377</c:v>
                </c:pt>
                <c:pt idx="244">
                  <c:v>0.70011804331568817</c:v>
                </c:pt>
                <c:pt idx="245">
                  <c:v>0.70296197388670056</c:v>
                </c:pt>
                <c:pt idx="246">
                  <c:v>0.70305772371669506</c:v>
                </c:pt>
                <c:pt idx="247">
                  <c:v>0.70433865213138147</c:v>
                </c:pt>
                <c:pt idx="248">
                  <c:v>0.70546120442066518</c:v>
                </c:pt>
                <c:pt idx="249">
                  <c:v>0.70662124227046896</c:v>
                </c:pt>
                <c:pt idx="250">
                  <c:v>0.70768822119086761</c:v>
                </c:pt>
                <c:pt idx="251">
                  <c:v>0.70891996636633725</c:v>
                </c:pt>
                <c:pt idx="252">
                  <c:v>0.71009939816999001</c:v>
                </c:pt>
                <c:pt idx="253">
                  <c:v>0.71158525202789746</c:v>
                </c:pt>
                <c:pt idx="254">
                  <c:v>0.72628327787474523</c:v>
                </c:pt>
                <c:pt idx="255">
                  <c:v>0.72770809123367608</c:v>
                </c:pt>
                <c:pt idx="256">
                  <c:v>0.72804020695686189</c:v>
                </c:pt>
                <c:pt idx="257">
                  <c:v>0.72868590716692472</c:v>
                </c:pt>
                <c:pt idx="258">
                  <c:v>0.72935418134388585</c:v>
                </c:pt>
                <c:pt idx="259">
                  <c:v>0.72968135597490857</c:v>
                </c:pt>
                <c:pt idx="260">
                  <c:v>0.73198073848478928</c:v>
                </c:pt>
                <c:pt idx="261">
                  <c:v>0.73504675455323976</c:v>
                </c:pt>
                <c:pt idx="262">
                  <c:v>0.73814681112516489</c:v>
                </c:pt>
                <c:pt idx="263">
                  <c:v>0.74006819837425641</c:v>
                </c:pt>
                <c:pt idx="264">
                  <c:v>0.74048548431055872</c:v>
                </c:pt>
                <c:pt idx="265">
                  <c:v>0.74565917539774862</c:v>
                </c:pt>
                <c:pt idx="266">
                  <c:v>0.75763926102808654</c:v>
                </c:pt>
                <c:pt idx="267">
                  <c:v>0.75971754405081149</c:v>
                </c:pt>
                <c:pt idx="268">
                  <c:v>0.76350396261212072</c:v>
                </c:pt>
                <c:pt idx="269">
                  <c:v>0.76559571758902045</c:v>
                </c:pt>
                <c:pt idx="270">
                  <c:v>0.76845007962820844</c:v>
                </c:pt>
                <c:pt idx="271">
                  <c:v>0.77002103707470604</c:v>
                </c:pt>
                <c:pt idx="272">
                  <c:v>0.77161061882468152</c:v>
                </c:pt>
                <c:pt idx="273">
                  <c:v>0.77408581305344382</c:v>
                </c:pt>
                <c:pt idx="274">
                  <c:v>0.77505774797898241</c:v>
                </c:pt>
                <c:pt idx="275">
                  <c:v>0.77608410427384233</c:v>
                </c:pt>
                <c:pt idx="276">
                  <c:v>0.77927274674872704</c:v>
                </c:pt>
                <c:pt idx="277">
                  <c:v>0.78606061253775594</c:v>
                </c:pt>
                <c:pt idx="278">
                  <c:v>0.78639443359680816</c:v>
                </c:pt>
                <c:pt idx="279">
                  <c:v>0.78724088998447184</c:v>
                </c:pt>
                <c:pt idx="280">
                  <c:v>0.78855839172271702</c:v>
                </c:pt>
                <c:pt idx="281">
                  <c:v>0.78910527833612332</c:v>
                </c:pt>
                <c:pt idx="282">
                  <c:v>0.7903212748283881</c:v>
                </c:pt>
                <c:pt idx="283">
                  <c:v>0.79094039894157753</c:v>
                </c:pt>
                <c:pt idx="284">
                  <c:v>0.79962305506375886</c:v>
                </c:pt>
                <c:pt idx="285">
                  <c:v>0.8090057153403718</c:v>
                </c:pt>
                <c:pt idx="286">
                  <c:v>0.80947499802838485</c:v>
                </c:pt>
                <c:pt idx="287">
                  <c:v>0.81224178478450815</c:v>
                </c:pt>
                <c:pt idx="288">
                  <c:v>0.81944326865625139</c:v>
                </c:pt>
                <c:pt idx="289">
                  <c:v>0.82128059115572705</c:v>
                </c:pt>
                <c:pt idx="290">
                  <c:v>0.82393368870100192</c:v>
                </c:pt>
                <c:pt idx="291">
                  <c:v>0.8249222280769658</c:v>
                </c:pt>
                <c:pt idx="292">
                  <c:v>0.82505453085773661</c:v>
                </c:pt>
                <c:pt idx="293">
                  <c:v>0.82744014950356448</c:v>
                </c:pt>
                <c:pt idx="294">
                  <c:v>0.82778925263094683</c:v>
                </c:pt>
                <c:pt idx="295">
                  <c:v>0.8312706903201339</c:v>
                </c:pt>
                <c:pt idx="296">
                  <c:v>0.83206494237217898</c:v>
                </c:pt>
                <c:pt idx="297">
                  <c:v>0.83369832998638416</c:v>
                </c:pt>
                <c:pt idx="298">
                  <c:v>0.83682544570644168</c:v>
                </c:pt>
                <c:pt idx="299">
                  <c:v>0.83747570114945447</c:v>
                </c:pt>
                <c:pt idx="300">
                  <c:v>0.84028747509739776</c:v>
                </c:pt>
                <c:pt idx="301">
                  <c:v>0.84255814342521829</c:v>
                </c:pt>
                <c:pt idx="302">
                  <c:v>0.84479860370966775</c:v>
                </c:pt>
                <c:pt idx="303">
                  <c:v>0.84517985899137416</c:v>
                </c:pt>
                <c:pt idx="304">
                  <c:v>0.84640178905175212</c:v>
                </c:pt>
                <c:pt idx="305">
                  <c:v>0.84872956084157292</c:v>
                </c:pt>
                <c:pt idx="306">
                  <c:v>0.84909758686485337</c:v>
                </c:pt>
                <c:pt idx="307">
                  <c:v>0.85907837135507537</c:v>
                </c:pt>
                <c:pt idx="308">
                  <c:v>0.85953880789317894</c:v>
                </c:pt>
                <c:pt idx="309">
                  <c:v>0.86007869058171993</c:v>
                </c:pt>
                <c:pt idx="310">
                  <c:v>0.86284120833741507</c:v>
                </c:pt>
                <c:pt idx="311">
                  <c:v>0.87176906940792431</c:v>
                </c:pt>
                <c:pt idx="312">
                  <c:v>0.87414728448228751</c:v>
                </c:pt>
                <c:pt idx="313">
                  <c:v>0.87869468767530123</c:v>
                </c:pt>
                <c:pt idx="314">
                  <c:v>0.88042842455411463</c:v>
                </c:pt>
                <c:pt idx="315">
                  <c:v>0.88211225883626143</c:v>
                </c:pt>
                <c:pt idx="316">
                  <c:v>0.88343597586592992</c:v>
                </c:pt>
                <c:pt idx="317">
                  <c:v>0.88585258460330407</c:v>
                </c:pt>
                <c:pt idx="318">
                  <c:v>0.88660524810919306</c:v>
                </c:pt>
                <c:pt idx="319">
                  <c:v>0.88816615965007872</c:v>
                </c:pt>
                <c:pt idx="320">
                  <c:v>0.88886191080291588</c:v>
                </c:pt>
                <c:pt idx="321">
                  <c:v>0.89079935986187841</c:v>
                </c:pt>
                <c:pt idx="322">
                  <c:v>0.8922853500557496</c:v>
                </c:pt>
                <c:pt idx="323">
                  <c:v>0.89468558146454025</c:v>
                </c:pt>
                <c:pt idx="324">
                  <c:v>0.89840286229744915</c:v>
                </c:pt>
                <c:pt idx="325">
                  <c:v>0.89948853412211793</c:v>
                </c:pt>
                <c:pt idx="326">
                  <c:v>0.90435475626122752</c:v>
                </c:pt>
                <c:pt idx="327">
                  <c:v>0.90610409789776514</c:v>
                </c:pt>
                <c:pt idx="328">
                  <c:v>0.90610997952464256</c:v>
                </c:pt>
                <c:pt idx="329">
                  <c:v>0.90634598529705257</c:v>
                </c:pt>
                <c:pt idx="330">
                  <c:v>0.90752396129709445</c:v>
                </c:pt>
                <c:pt idx="331">
                  <c:v>0.91163116779138176</c:v>
                </c:pt>
                <c:pt idx="332">
                  <c:v>0.91394982040059847</c:v>
                </c:pt>
                <c:pt idx="333">
                  <c:v>0.91584070640689208</c:v>
                </c:pt>
                <c:pt idx="334">
                  <c:v>0.91734632838732399</c:v>
                </c:pt>
                <c:pt idx="335">
                  <c:v>0.91822947383193665</c:v>
                </c:pt>
                <c:pt idx="336">
                  <c:v>0.92032479385678667</c:v>
                </c:pt>
                <c:pt idx="337">
                  <c:v>0.92408156716360035</c:v>
                </c:pt>
                <c:pt idx="338">
                  <c:v>0.92511530941859454</c:v>
                </c:pt>
                <c:pt idx="339">
                  <c:v>0.92694811824011469</c:v>
                </c:pt>
                <c:pt idx="340">
                  <c:v>0.92752681964843231</c:v>
                </c:pt>
                <c:pt idx="341">
                  <c:v>0.92837001127786145</c:v>
                </c:pt>
                <c:pt idx="342">
                  <c:v>0.92854966636611436</c:v>
                </c:pt>
                <c:pt idx="343">
                  <c:v>0.93054328939698439</c:v>
                </c:pt>
                <c:pt idx="344">
                  <c:v>0.93227616166574301</c:v>
                </c:pt>
                <c:pt idx="345">
                  <c:v>0.93411506868937311</c:v>
                </c:pt>
                <c:pt idx="346">
                  <c:v>0.93603341397869722</c:v>
                </c:pt>
                <c:pt idx="347">
                  <c:v>0.93829779703417415</c:v>
                </c:pt>
                <c:pt idx="348">
                  <c:v>0.93867200098630776</c:v>
                </c:pt>
                <c:pt idx="349">
                  <c:v>0.94269801472879478</c:v>
                </c:pt>
                <c:pt idx="350">
                  <c:v>0.94507052975612682</c:v>
                </c:pt>
                <c:pt idx="351">
                  <c:v>0.94527912901650413</c:v>
                </c:pt>
                <c:pt idx="352">
                  <c:v>0.9475010946539153</c:v>
                </c:pt>
                <c:pt idx="353">
                  <c:v>0.94864076906850159</c:v>
                </c:pt>
                <c:pt idx="354">
                  <c:v>0.96691368593544547</c:v>
                </c:pt>
                <c:pt idx="355">
                  <c:v>0.96924587938700801</c:v>
                </c:pt>
                <c:pt idx="356">
                  <c:v>0.97400371261273722</c:v>
                </c:pt>
                <c:pt idx="357">
                  <c:v>0.98374353014325433</c:v>
                </c:pt>
                <c:pt idx="358">
                  <c:v>0.98641428543836573</c:v>
                </c:pt>
                <c:pt idx="359">
                  <c:v>0.99119262860928148</c:v>
                </c:pt>
                <c:pt idx="360">
                  <c:v>0.99317214745972171</c:v>
                </c:pt>
                <c:pt idx="361">
                  <c:v>0.99695886044527704</c:v>
                </c:pt>
                <c:pt idx="362">
                  <c:v>0.9980065629231607</c:v>
                </c:pt>
                <c:pt idx="363">
                  <c:v>1.0011772723031689</c:v>
                </c:pt>
                <c:pt idx="364">
                  <c:v>1.0013189881787437</c:v>
                </c:pt>
                <c:pt idx="365">
                  <c:v>1.0048134289372723</c:v>
                </c:pt>
                <c:pt idx="366">
                  <c:v>1.0055157270016402</c:v>
                </c:pt>
                <c:pt idx="367">
                  <c:v>1.008312947092088</c:v>
                </c:pt>
                <c:pt idx="368">
                  <c:v>1.0126638022678873</c:v>
                </c:pt>
                <c:pt idx="369">
                  <c:v>1.0169925889141094</c:v>
                </c:pt>
                <c:pt idx="370">
                  <c:v>1.0197925773788452</c:v>
                </c:pt>
                <c:pt idx="371">
                  <c:v>1.0260878420109258</c:v>
                </c:pt>
                <c:pt idx="372">
                  <c:v>1.0267450146803534</c:v>
                </c:pt>
                <c:pt idx="373">
                  <c:v>1.0276775985648683</c:v>
                </c:pt>
                <c:pt idx="374">
                  <c:v>1.0335312465823661</c:v>
                </c:pt>
                <c:pt idx="375">
                  <c:v>1.0404895986269809</c:v>
                </c:pt>
                <c:pt idx="376">
                  <c:v>1.0545725817717817</c:v>
                </c:pt>
                <c:pt idx="377">
                  <c:v>1.0560773403970642</c:v>
                </c:pt>
                <c:pt idx="378">
                  <c:v>1.0587014781354165</c:v>
                </c:pt>
                <c:pt idx="379">
                  <c:v>1.0588245968048533</c:v>
                </c:pt>
                <c:pt idx="380">
                  <c:v>1.0604894313371247</c:v>
                </c:pt>
                <c:pt idx="381">
                  <c:v>1.0608979639505201</c:v>
                </c:pt>
                <c:pt idx="382">
                  <c:v>1.0613777426245448</c:v>
                </c:pt>
                <c:pt idx="383">
                  <c:v>1.0669047372645535</c:v>
                </c:pt>
                <c:pt idx="384">
                  <c:v>1.0669193965588017</c:v>
                </c:pt>
                <c:pt idx="385">
                  <c:v>1.0716725709225945</c:v>
                </c:pt>
                <c:pt idx="386">
                  <c:v>1.0740378235654748</c:v>
                </c:pt>
                <c:pt idx="387">
                  <c:v>1.0748786253407816</c:v>
                </c:pt>
                <c:pt idx="388">
                  <c:v>1.0771953099570086</c:v>
                </c:pt>
                <c:pt idx="389">
                  <c:v>1.0793478643630015</c:v>
                </c:pt>
                <c:pt idx="390">
                  <c:v>1.07999408604902</c:v>
                </c:pt>
                <c:pt idx="391">
                  <c:v>1.0814388551665952</c:v>
                </c:pt>
                <c:pt idx="392">
                  <c:v>1.0824012774752223</c:v>
                </c:pt>
                <c:pt idx="393">
                  <c:v>1.0861468394619702</c:v>
                </c:pt>
                <c:pt idx="394">
                  <c:v>1.087369630848775</c:v>
                </c:pt>
                <c:pt idx="395">
                  <c:v>1.0880889066065782</c:v>
                </c:pt>
                <c:pt idx="396">
                  <c:v>1.0911137706597291</c:v>
                </c:pt>
                <c:pt idx="397">
                  <c:v>1.092393909835381</c:v>
                </c:pt>
                <c:pt idx="398">
                  <c:v>1.0959484294190898</c:v>
                </c:pt>
                <c:pt idx="399">
                  <c:v>1.1022522251722022</c:v>
                </c:pt>
                <c:pt idx="400">
                  <c:v>1.106402956424585</c:v>
                </c:pt>
                <c:pt idx="401">
                  <c:v>1.1078967712764665</c:v>
                </c:pt>
                <c:pt idx="402">
                  <c:v>1.1147734250686403</c:v>
                </c:pt>
                <c:pt idx="403">
                  <c:v>1.1174602645484484</c:v>
                </c:pt>
                <c:pt idx="404">
                  <c:v>1.1181736703013057</c:v>
                </c:pt>
                <c:pt idx="405">
                  <c:v>1.1203016894951645</c:v>
                </c:pt>
                <c:pt idx="406">
                  <c:v>1.1216664977415829</c:v>
                </c:pt>
                <c:pt idx="407">
                  <c:v>1.1226136060458221</c:v>
                </c:pt>
                <c:pt idx="408">
                  <c:v>1.126826096832559</c:v>
                </c:pt>
                <c:pt idx="409">
                  <c:v>1.1289489192577511</c:v>
                </c:pt>
                <c:pt idx="410">
                  <c:v>1.1293221493568644</c:v>
                </c:pt>
                <c:pt idx="411">
                  <c:v>1.1383173675296749</c:v>
                </c:pt>
                <c:pt idx="412">
                  <c:v>1.1390399896526699</c:v>
                </c:pt>
                <c:pt idx="413">
                  <c:v>1.1415794295320314</c:v>
                </c:pt>
                <c:pt idx="414">
                  <c:v>1.1546278470274962</c:v>
                </c:pt>
                <c:pt idx="415">
                  <c:v>1.1567228816732393</c:v>
                </c:pt>
                <c:pt idx="416">
                  <c:v>1.1574598679946564</c:v>
                </c:pt>
                <c:pt idx="417">
                  <c:v>1.1590158842254765</c:v>
                </c:pt>
                <c:pt idx="418">
                  <c:v>1.1613799118352244</c:v>
                </c:pt>
                <c:pt idx="419">
                  <c:v>1.1628150734769784</c:v>
                </c:pt>
                <c:pt idx="420">
                  <c:v>1.1710698435378708</c:v>
                </c:pt>
                <c:pt idx="421">
                  <c:v>1.1765537288631298</c:v>
                </c:pt>
                <c:pt idx="422">
                  <c:v>1.1813774135223414</c:v>
                </c:pt>
                <c:pt idx="423">
                  <c:v>1.1868669342583298</c:v>
                </c:pt>
                <c:pt idx="424">
                  <c:v>1.1906786061828525</c:v>
                </c:pt>
                <c:pt idx="425">
                  <c:v>1.1921298457657075</c:v>
                </c:pt>
                <c:pt idx="426">
                  <c:v>1.1943409414123507</c:v>
                </c:pt>
                <c:pt idx="427">
                  <c:v>1.1966132400577605</c:v>
                </c:pt>
                <c:pt idx="428">
                  <c:v>1.1984195129992563</c:v>
                </c:pt>
                <c:pt idx="429">
                  <c:v>1.201181758572927</c:v>
                </c:pt>
                <c:pt idx="430">
                  <c:v>1.2067229516096787</c:v>
                </c:pt>
                <c:pt idx="431">
                  <c:v>1.210941375823497</c:v>
                </c:pt>
                <c:pt idx="432">
                  <c:v>1.2119498921147733</c:v>
                </c:pt>
                <c:pt idx="433">
                  <c:v>1.2121117949459275</c:v>
                </c:pt>
                <c:pt idx="434">
                  <c:v>1.2165903542904313</c:v>
                </c:pt>
                <c:pt idx="435">
                  <c:v>1.2216404230988291</c:v>
                </c:pt>
                <c:pt idx="436">
                  <c:v>1.2256783858995546</c:v>
                </c:pt>
                <c:pt idx="437">
                  <c:v>1.2413904830087361</c:v>
                </c:pt>
                <c:pt idx="438">
                  <c:v>1.2484493802669863</c:v>
                </c:pt>
                <c:pt idx="439">
                  <c:v>1.2625210521946761</c:v>
                </c:pt>
                <c:pt idx="440">
                  <c:v>1.2660266158432205</c:v>
                </c:pt>
                <c:pt idx="441">
                  <c:v>1.2677871128405624</c:v>
                </c:pt>
                <c:pt idx="442">
                  <c:v>1.2684267952730006</c:v>
                </c:pt>
                <c:pt idx="443">
                  <c:v>1.2721392206331161</c:v>
                </c:pt>
                <c:pt idx="444">
                  <c:v>1.2757099400895044</c:v>
                </c:pt>
                <c:pt idx="445">
                  <c:v>1.2799184299783701</c:v>
                </c:pt>
                <c:pt idx="446">
                  <c:v>1.2878283128104469</c:v>
                </c:pt>
                <c:pt idx="447">
                  <c:v>1.293737341241995</c:v>
                </c:pt>
                <c:pt idx="448">
                  <c:v>1.2966960581786116</c:v>
                </c:pt>
                <c:pt idx="449">
                  <c:v>1.3052077218143259</c:v>
                </c:pt>
                <c:pt idx="450">
                  <c:v>1.3129878623705653</c:v>
                </c:pt>
                <c:pt idx="451">
                  <c:v>1.3134059290526241</c:v>
                </c:pt>
                <c:pt idx="452">
                  <c:v>1.3221357513428484</c:v>
                </c:pt>
                <c:pt idx="453">
                  <c:v>1.3285314621529887</c:v>
                </c:pt>
                <c:pt idx="454">
                  <c:v>1.3305133513494605</c:v>
                </c:pt>
                <c:pt idx="455">
                  <c:v>1.3333278438684657</c:v>
                </c:pt>
                <c:pt idx="456">
                  <c:v>1.3367366457624297</c:v>
                </c:pt>
                <c:pt idx="457">
                  <c:v>1.3443148903904041</c:v>
                </c:pt>
                <c:pt idx="458">
                  <c:v>1.351835152378686</c:v>
                </c:pt>
                <c:pt idx="459">
                  <c:v>1.3522584113721485</c:v>
                </c:pt>
                <c:pt idx="460">
                  <c:v>1.3581854380164384</c:v>
                </c:pt>
                <c:pt idx="461">
                  <c:v>1.3802822711554565</c:v>
                </c:pt>
                <c:pt idx="462">
                  <c:v>1.3815852802037916</c:v>
                </c:pt>
                <c:pt idx="463">
                  <c:v>1.3874458584668765</c:v>
                </c:pt>
                <c:pt idx="464">
                  <c:v>1.388730879209422</c:v>
                </c:pt>
                <c:pt idx="465">
                  <c:v>1.3893118834386022</c:v>
                </c:pt>
                <c:pt idx="466">
                  <c:v>1.397048134668367</c:v>
                </c:pt>
                <c:pt idx="467">
                  <c:v>1.4107665130620091</c:v>
                </c:pt>
                <c:pt idx="468">
                  <c:v>1.416836729151687</c:v>
                </c:pt>
                <c:pt idx="469">
                  <c:v>1.4211265203530576</c:v>
                </c:pt>
                <c:pt idx="470">
                  <c:v>1.4471483099382594</c:v>
                </c:pt>
                <c:pt idx="471">
                  <c:v>1.4545800831464515</c:v>
                </c:pt>
                <c:pt idx="472">
                  <c:v>1.4656358717141453</c:v>
                </c:pt>
                <c:pt idx="473">
                  <c:v>1.4799623999526512</c:v>
                </c:pt>
                <c:pt idx="474">
                  <c:v>1.49157032606991</c:v>
                </c:pt>
                <c:pt idx="475">
                  <c:v>1.4946245496374879</c:v>
                </c:pt>
                <c:pt idx="476">
                  <c:v>1.4974474800135589</c:v>
                </c:pt>
                <c:pt idx="477">
                  <c:v>1.5013204616777689</c:v>
                </c:pt>
                <c:pt idx="478">
                  <c:v>1.5022366404528014</c:v>
                </c:pt>
                <c:pt idx="479">
                  <c:v>1.5082628847482265</c:v>
                </c:pt>
                <c:pt idx="480">
                  <c:v>1.5137956454321153</c:v>
                </c:pt>
                <c:pt idx="481">
                  <c:v>1.5175581737458526</c:v>
                </c:pt>
                <c:pt idx="482">
                  <c:v>1.5277316942732078</c:v>
                </c:pt>
                <c:pt idx="483">
                  <c:v>1.5390545266579894</c:v>
                </c:pt>
                <c:pt idx="484">
                  <c:v>1.5416635738155386</c:v>
                </c:pt>
                <c:pt idx="485">
                  <c:v>1.5478450283514071</c:v>
                </c:pt>
                <c:pt idx="486">
                  <c:v>1.5797022577851201</c:v>
                </c:pt>
                <c:pt idx="487">
                  <c:v>1.5798876865498874</c:v>
                </c:pt>
                <c:pt idx="488">
                  <c:v>1.5827910506691323</c:v>
                </c:pt>
                <c:pt idx="489">
                  <c:v>1.5853043112943532</c:v>
                </c:pt>
                <c:pt idx="490">
                  <c:v>1.6158914733578738</c:v>
                </c:pt>
                <c:pt idx="491">
                  <c:v>1.6194483196033795</c:v>
                </c:pt>
                <c:pt idx="492">
                  <c:v>1.6248429254643006</c:v>
                </c:pt>
                <c:pt idx="493">
                  <c:v>1.633049588030338</c:v>
                </c:pt>
                <c:pt idx="494">
                  <c:v>1.6342147711003538</c:v>
                </c:pt>
                <c:pt idx="495">
                  <c:v>1.6478038392921053</c:v>
                </c:pt>
                <c:pt idx="496">
                  <c:v>1.6503468161235599</c:v>
                </c:pt>
                <c:pt idx="497">
                  <c:v>1.659317110205889</c:v>
                </c:pt>
                <c:pt idx="498">
                  <c:v>1.6691607645252706</c:v>
                </c:pt>
                <c:pt idx="499">
                  <c:v>1.6769342059713743</c:v>
                </c:pt>
                <c:pt idx="500">
                  <c:v>1.6823396929435479</c:v>
                </c:pt>
                <c:pt idx="501">
                  <c:v>1.6912539356557605</c:v>
                </c:pt>
                <c:pt idx="502">
                  <c:v>1.6933730005811076</c:v>
                </c:pt>
                <c:pt idx="503">
                  <c:v>1.7466239242297714</c:v>
                </c:pt>
                <c:pt idx="504">
                  <c:v>1.7672530462183029</c:v>
                </c:pt>
                <c:pt idx="505">
                  <c:v>1.7766392153375195</c:v>
                </c:pt>
                <c:pt idx="506">
                  <c:v>1.7997111108330337</c:v>
                </c:pt>
                <c:pt idx="507">
                  <c:v>1.8118121487323791</c:v>
                </c:pt>
                <c:pt idx="508">
                  <c:v>1.8235583596427705</c:v>
                </c:pt>
                <c:pt idx="509">
                  <c:v>1.831572511509979</c:v>
                </c:pt>
                <c:pt idx="510">
                  <c:v>1.8349303076209593</c:v>
                </c:pt>
                <c:pt idx="511">
                  <c:v>1.8376068504496419</c:v>
                </c:pt>
                <c:pt idx="512">
                  <c:v>1.861909899629401</c:v>
                </c:pt>
                <c:pt idx="513">
                  <c:v>1.8833180664644029</c:v>
                </c:pt>
                <c:pt idx="514">
                  <c:v>1.9017502546747909</c:v>
                </c:pt>
                <c:pt idx="515">
                  <c:v>1.9137618699980308</c:v>
                </c:pt>
                <c:pt idx="516">
                  <c:v>1.9390344485986493</c:v>
                </c:pt>
                <c:pt idx="517">
                  <c:v>1.9965484627557544</c:v>
                </c:pt>
                <c:pt idx="518">
                  <c:v>2.0214222043325498</c:v>
                </c:pt>
                <c:pt idx="519">
                  <c:v>2.0606524940644055</c:v>
                </c:pt>
                <c:pt idx="520">
                  <c:v>2.089216892473484</c:v>
                </c:pt>
                <c:pt idx="521">
                  <c:v>2.1886260230734114</c:v>
                </c:pt>
                <c:pt idx="522">
                  <c:v>2.507794750983984</c:v>
                </c:pt>
                <c:pt idx="523">
                  <c:v>2.5658527245805773</c:v>
                </c:pt>
                <c:pt idx="524">
                  <c:v>2.5850194413814429</c:v>
                </c:pt>
                <c:pt idx="525">
                  <c:v>2.8937671880711351</c:v>
                </c:pt>
                <c:pt idx="526">
                  <c:v>2.9462350150442873</c:v>
                </c:pt>
                <c:pt idx="527">
                  <c:v>3.0526045809916118</c:v>
                </c:pt>
                <c:pt idx="528">
                  <c:v>3.1085572926893121</c:v>
                </c:pt>
                <c:pt idx="529">
                  <c:v>3.1678084791764505</c:v>
                </c:pt>
              </c:numCache>
            </c:numRef>
          </c:xVal>
          <c:yVal>
            <c:numRef>
              <c:f>Эрланг!$U$211:$U$740</c:f>
              <c:numCache>
                <c:formatCode>General</c:formatCode>
                <c:ptCount val="530"/>
                <c:pt idx="0">
                  <c:v>2.8076134563856381E-2</c:v>
                </c:pt>
                <c:pt idx="1">
                  <c:v>4.1709841174818907E-2</c:v>
                </c:pt>
                <c:pt idx="2">
                  <c:v>6.7098638548182432E-2</c:v>
                </c:pt>
                <c:pt idx="3">
                  <c:v>7.2945022754208444E-2</c:v>
                </c:pt>
                <c:pt idx="4">
                  <c:v>7.4688642189852716E-2</c:v>
                </c:pt>
                <c:pt idx="5">
                  <c:v>8.5892700906090025E-2</c:v>
                </c:pt>
                <c:pt idx="6">
                  <c:v>8.9215768491668346E-2</c:v>
                </c:pt>
                <c:pt idx="7">
                  <c:v>9.275149464512833E-2</c:v>
                </c:pt>
                <c:pt idx="8">
                  <c:v>9.3855070462188772E-2</c:v>
                </c:pt>
                <c:pt idx="9">
                  <c:v>9.5256820290192667E-2</c:v>
                </c:pt>
                <c:pt idx="10">
                  <c:v>0.10136969772310822</c:v>
                </c:pt>
                <c:pt idx="11">
                  <c:v>0.10645152629623433</c:v>
                </c:pt>
                <c:pt idx="12">
                  <c:v>0.11604264043487289</c:v>
                </c:pt>
                <c:pt idx="13">
                  <c:v>0.11739086621384598</c:v>
                </c:pt>
                <c:pt idx="14">
                  <c:v>0.11807695222355596</c:v>
                </c:pt>
                <c:pt idx="15">
                  <c:v>0.11809532680061396</c:v>
                </c:pt>
                <c:pt idx="16">
                  <c:v>0.1223698150501431</c:v>
                </c:pt>
                <c:pt idx="17">
                  <c:v>0.13081324524943228</c:v>
                </c:pt>
                <c:pt idx="18">
                  <c:v>0.14184741526932465</c:v>
                </c:pt>
                <c:pt idx="19">
                  <c:v>0.14360581610021683</c:v>
                </c:pt>
                <c:pt idx="20">
                  <c:v>0.14884340830936316</c:v>
                </c:pt>
                <c:pt idx="21">
                  <c:v>0.14958156994462468</c:v>
                </c:pt>
                <c:pt idx="22">
                  <c:v>0.15479528044144963</c:v>
                </c:pt>
                <c:pt idx="23">
                  <c:v>0.15537199793811518</c:v>
                </c:pt>
                <c:pt idx="24">
                  <c:v>0.16606702620092684</c:v>
                </c:pt>
                <c:pt idx="25">
                  <c:v>0.17162464927188059</c:v>
                </c:pt>
                <c:pt idx="26">
                  <c:v>0.17256409391912397</c:v>
                </c:pt>
                <c:pt idx="27">
                  <c:v>0.18155820758362229</c:v>
                </c:pt>
                <c:pt idx="28">
                  <c:v>0.18303531290222663</c:v>
                </c:pt>
                <c:pt idx="29">
                  <c:v>0.19414151500942201</c:v>
                </c:pt>
                <c:pt idx="30">
                  <c:v>0.20243316460342231</c:v>
                </c:pt>
                <c:pt idx="31">
                  <c:v>0.20245387995900788</c:v>
                </c:pt>
                <c:pt idx="32">
                  <c:v>0.20709559245406151</c:v>
                </c:pt>
                <c:pt idx="33">
                  <c:v>0.20925780306589603</c:v>
                </c:pt>
                <c:pt idx="34">
                  <c:v>0.21075640434492526</c:v>
                </c:pt>
                <c:pt idx="35">
                  <c:v>0.21315702243335455</c:v>
                </c:pt>
                <c:pt idx="36">
                  <c:v>0.22273486105805285</c:v>
                </c:pt>
                <c:pt idx="37">
                  <c:v>0.2290481919241687</c:v>
                </c:pt>
                <c:pt idx="38">
                  <c:v>0.23812555290864545</c:v>
                </c:pt>
                <c:pt idx="39">
                  <c:v>0.24156023198790433</c:v>
                </c:pt>
                <c:pt idx="40">
                  <c:v>0.24567156686973657</c:v>
                </c:pt>
                <c:pt idx="41">
                  <c:v>0.24577153796194706</c:v>
                </c:pt>
                <c:pt idx="42">
                  <c:v>0.24656970182345106</c:v>
                </c:pt>
                <c:pt idx="43">
                  <c:v>0.25377525516739075</c:v>
                </c:pt>
                <c:pt idx="44">
                  <c:v>0.25613315339969578</c:v>
                </c:pt>
                <c:pt idx="45">
                  <c:v>0.26434499478793183</c:v>
                </c:pt>
                <c:pt idx="46">
                  <c:v>0.26880632203235022</c:v>
                </c:pt>
                <c:pt idx="47">
                  <c:v>0.27191194471706537</c:v>
                </c:pt>
                <c:pt idx="48">
                  <c:v>0.27442924441608041</c:v>
                </c:pt>
                <c:pt idx="49">
                  <c:v>0.27944087746964119</c:v>
                </c:pt>
                <c:pt idx="50">
                  <c:v>0.28112576040643822</c:v>
                </c:pt>
                <c:pt idx="51">
                  <c:v>0.286559739791445</c:v>
                </c:pt>
                <c:pt idx="52">
                  <c:v>0.28696779534297334</c:v>
                </c:pt>
                <c:pt idx="53">
                  <c:v>0.28918848118230522</c:v>
                </c:pt>
                <c:pt idx="54">
                  <c:v>0.3005793816329283</c:v>
                </c:pt>
                <c:pt idx="55">
                  <c:v>0.30444129452311686</c:v>
                </c:pt>
                <c:pt idx="56">
                  <c:v>0.30536035413801543</c:v>
                </c:pt>
                <c:pt idx="57">
                  <c:v>0.30993374377502181</c:v>
                </c:pt>
                <c:pt idx="58">
                  <c:v>0.31086735747622818</c:v>
                </c:pt>
                <c:pt idx="59">
                  <c:v>0.3159179784893853</c:v>
                </c:pt>
                <c:pt idx="60">
                  <c:v>0.31769559765379551</c:v>
                </c:pt>
                <c:pt idx="61">
                  <c:v>0.32147588455133558</c:v>
                </c:pt>
                <c:pt idx="62">
                  <c:v>0.32352318561810367</c:v>
                </c:pt>
                <c:pt idx="63">
                  <c:v>0.32433013195327542</c:v>
                </c:pt>
                <c:pt idx="64">
                  <c:v>0.32508089446685529</c:v>
                </c:pt>
                <c:pt idx="65">
                  <c:v>0.32814655202271792</c:v>
                </c:pt>
                <c:pt idx="66">
                  <c:v>0.3344568304970037</c:v>
                </c:pt>
                <c:pt idx="67">
                  <c:v>0.34060198818209186</c:v>
                </c:pt>
                <c:pt idx="68">
                  <c:v>0.34080524030161941</c:v>
                </c:pt>
                <c:pt idx="69">
                  <c:v>0.34307326261501803</c:v>
                </c:pt>
                <c:pt idx="70">
                  <c:v>0.34811730590229384</c:v>
                </c:pt>
                <c:pt idx="71">
                  <c:v>0.34938514815664734</c:v>
                </c:pt>
                <c:pt idx="72">
                  <c:v>0.34942675956652736</c:v>
                </c:pt>
                <c:pt idx="73">
                  <c:v>0.35707628989617135</c:v>
                </c:pt>
                <c:pt idx="74">
                  <c:v>0.3594587161216144</c:v>
                </c:pt>
                <c:pt idx="75">
                  <c:v>0.36986408707228025</c:v>
                </c:pt>
                <c:pt idx="76">
                  <c:v>0.37084309653385006</c:v>
                </c:pt>
                <c:pt idx="77">
                  <c:v>0.37531192721052387</c:v>
                </c:pt>
                <c:pt idx="78">
                  <c:v>0.37635725145843224</c:v>
                </c:pt>
                <c:pt idx="79">
                  <c:v>0.38387874981197789</c:v>
                </c:pt>
                <c:pt idx="80">
                  <c:v>0.38389504665453056</c:v>
                </c:pt>
                <c:pt idx="81">
                  <c:v>0.3866831230730291</c:v>
                </c:pt>
                <c:pt idx="82">
                  <c:v>0.38911180180111471</c:v>
                </c:pt>
                <c:pt idx="83">
                  <c:v>0.39582351984928088</c:v>
                </c:pt>
                <c:pt idx="84">
                  <c:v>0.39709376040869782</c:v>
                </c:pt>
                <c:pt idx="85">
                  <c:v>0.39875198252849908</c:v>
                </c:pt>
                <c:pt idx="86">
                  <c:v>0.39993748076350344</c:v>
                </c:pt>
                <c:pt idx="87">
                  <c:v>0.40692258859065045</c:v>
                </c:pt>
                <c:pt idx="88">
                  <c:v>0.40951672093837121</c:v>
                </c:pt>
                <c:pt idx="89">
                  <c:v>0.41104730693130798</c:v>
                </c:pt>
                <c:pt idx="90">
                  <c:v>0.41137654043803573</c:v>
                </c:pt>
                <c:pt idx="91">
                  <c:v>0.41148794567695601</c:v>
                </c:pt>
                <c:pt idx="92">
                  <c:v>0.41252651171420951</c:v>
                </c:pt>
                <c:pt idx="93">
                  <c:v>0.42039132349342612</c:v>
                </c:pt>
                <c:pt idx="94">
                  <c:v>0.42118089864926045</c:v>
                </c:pt>
                <c:pt idx="95">
                  <c:v>0.42708673083941817</c:v>
                </c:pt>
                <c:pt idx="96">
                  <c:v>0.42848178179434704</c:v>
                </c:pt>
                <c:pt idx="97">
                  <c:v>0.42876633701592304</c:v>
                </c:pt>
                <c:pt idx="98">
                  <c:v>0.42983932842329819</c:v>
                </c:pt>
                <c:pt idx="99">
                  <c:v>0.43074444499703679</c:v>
                </c:pt>
                <c:pt idx="100">
                  <c:v>0.44178772954680756</c:v>
                </c:pt>
                <c:pt idx="101">
                  <c:v>0.44486917737635145</c:v>
                </c:pt>
                <c:pt idx="102">
                  <c:v>0.44798104959570928</c:v>
                </c:pt>
                <c:pt idx="103">
                  <c:v>0.4516604718601428</c:v>
                </c:pt>
                <c:pt idx="104">
                  <c:v>0.45221514534124641</c:v>
                </c:pt>
                <c:pt idx="105">
                  <c:v>0.45416843435207599</c:v>
                </c:pt>
                <c:pt idx="106">
                  <c:v>0.46868097716836099</c:v>
                </c:pt>
                <c:pt idx="107">
                  <c:v>0.47213723688763642</c:v>
                </c:pt>
                <c:pt idx="108">
                  <c:v>0.47613019701667347</c:v>
                </c:pt>
                <c:pt idx="109">
                  <c:v>0.47707447673799774</c:v>
                </c:pt>
                <c:pt idx="110">
                  <c:v>0.49038870657171152</c:v>
                </c:pt>
                <c:pt idx="111">
                  <c:v>0.49095071942389801</c:v>
                </c:pt>
                <c:pt idx="112">
                  <c:v>0.49117069100948818</c:v>
                </c:pt>
                <c:pt idx="113">
                  <c:v>0.49327133390597222</c:v>
                </c:pt>
                <c:pt idx="114">
                  <c:v>0.49348786953340407</c:v>
                </c:pt>
                <c:pt idx="115">
                  <c:v>0.49616650710351518</c:v>
                </c:pt>
                <c:pt idx="116">
                  <c:v>0.496242580586293</c:v>
                </c:pt>
                <c:pt idx="117">
                  <c:v>0.49637429931475352</c:v>
                </c:pt>
                <c:pt idx="118">
                  <c:v>0.50030684713448281</c:v>
                </c:pt>
                <c:pt idx="119">
                  <c:v>0.50168348594523393</c:v>
                </c:pt>
                <c:pt idx="120">
                  <c:v>0.50614301028912456</c:v>
                </c:pt>
                <c:pt idx="121">
                  <c:v>0.50656449735468589</c:v>
                </c:pt>
                <c:pt idx="122">
                  <c:v>0.50661816977487173</c:v>
                </c:pt>
                <c:pt idx="123">
                  <c:v>0.51459710106304091</c:v>
                </c:pt>
                <c:pt idx="124">
                  <c:v>0.52068737381604091</c:v>
                </c:pt>
                <c:pt idx="125">
                  <c:v>0.52140338254323793</c:v>
                </c:pt>
                <c:pt idx="126">
                  <c:v>0.52299008736231722</c:v>
                </c:pt>
                <c:pt idx="127">
                  <c:v>0.52577683792561336</c:v>
                </c:pt>
                <c:pt idx="128">
                  <c:v>0.53009750311872528</c:v>
                </c:pt>
                <c:pt idx="129">
                  <c:v>0.53121709095878944</c:v>
                </c:pt>
                <c:pt idx="130">
                  <c:v>0.53886831086796971</c:v>
                </c:pt>
                <c:pt idx="131">
                  <c:v>0.54271201530458613</c:v>
                </c:pt>
                <c:pt idx="132">
                  <c:v>0.54903704184621083</c:v>
                </c:pt>
                <c:pt idx="133">
                  <c:v>0.5502719386782432</c:v>
                </c:pt>
                <c:pt idx="134">
                  <c:v>0.55167547459133615</c:v>
                </c:pt>
                <c:pt idx="135">
                  <c:v>0.55244492687606672</c:v>
                </c:pt>
                <c:pt idx="136">
                  <c:v>0.553688204371654</c:v>
                </c:pt>
                <c:pt idx="137">
                  <c:v>0.55537682915534026</c:v>
                </c:pt>
                <c:pt idx="138">
                  <c:v>0.55725147029836175</c:v>
                </c:pt>
                <c:pt idx="139">
                  <c:v>0.55744690264757313</c:v>
                </c:pt>
                <c:pt idx="140">
                  <c:v>0.56145833332183015</c:v>
                </c:pt>
                <c:pt idx="141">
                  <c:v>0.56192267642289617</c:v>
                </c:pt>
                <c:pt idx="142">
                  <c:v>0.56207833041918476</c:v>
                </c:pt>
                <c:pt idx="143">
                  <c:v>0.56372969799416195</c:v>
                </c:pt>
                <c:pt idx="144">
                  <c:v>0.5647689107281757</c:v>
                </c:pt>
                <c:pt idx="145">
                  <c:v>0.56917336660664863</c:v>
                </c:pt>
                <c:pt idx="146">
                  <c:v>0.5718453819406133</c:v>
                </c:pt>
                <c:pt idx="147">
                  <c:v>0.57361513040974454</c:v>
                </c:pt>
                <c:pt idx="148">
                  <c:v>0.57386446238200051</c:v>
                </c:pt>
                <c:pt idx="149">
                  <c:v>0.57521332777947864</c:v>
                </c:pt>
                <c:pt idx="150">
                  <c:v>0.5752802324070414</c:v>
                </c:pt>
                <c:pt idx="151">
                  <c:v>0.57597794676199388</c:v>
                </c:pt>
                <c:pt idx="152">
                  <c:v>0.57632767837876231</c:v>
                </c:pt>
                <c:pt idx="153">
                  <c:v>0.57814171071698284</c:v>
                </c:pt>
                <c:pt idx="154">
                  <c:v>0.58114055845624746</c:v>
                </c:pt>
                <c:pt idx="155">
                  <c:v>0.58364785254046248</c:v>
                </c:pt>
                <c:pt idx="156">
                  <c:v>0.58461162043429016</c:v>
                </c:pt>
                <c:pt idx="157">
                  <c:v>0.58629445573735284</c:v>
                </c:pt>
                <c:pt idx="158">
                  <c:v>0.58649905219561294</c:v>
                </c:pt>
                <c:pt idx="159">
                  <c:v>0.58765527990348843</c:v>
                </c:pt>
                <c:pt idx="160">
                  <c:v>0.59023009479752808</c:v>
                </c:pt>
                <c:pt idx="161">
                  <c:v>0.5903560128825931</c:v>
                </c:pt>
                <c:pt idx="162">
                  <c:v>0.59302285341066019</c:v>
                </c:pt>
                <c:pt idx="163">
                  <c:v>0.59309192844069147</c:v>
                </c:pt>
                <c:pt idx="164">
                  <c:v>0.59334066005574593</c:v>
                </c:pt>
                <c:pt idx="165">
                  <c:v>0.59443285101279619</c:v>
                </c:pt>
                <c:pt idx="166">
                  <c:v>0.59554675411749647</c:v>
                </c:pt>
                <c:pt idx="167">
                  <c:v>0.59556195130371814</c:v>
                </c:pt>
                <c:pt idx="168">
                  <c:v>0.59644535266108478</c:v>
                </c:pt>
                <c:pt idx="169">
                  <c:v>0.59853443799193129</c:v>
                </c:pt>
                <c:pt idx="170">
                  <c:v>0.59906485511477292</c:v>
                </c:pt>
                <c:pt idx="171">
                  <c:v>0.6003907727556228</c:v>
                </c:pt>
                <c:pt idx="172">
                  <c:v>0.60074060502046578</c:v>
                </c:pt>
                <c:pt idx="173">
                  <c:v>0.60521307197100394</c:v>
                </c:pt>
                <c:pt idx="174">
                  <c:v>0.60829226553150373</c:v>
                </c:pt>
                <c:pt idx="175">
                  <c:v>0.60928677702105927</c:v>
                </c:pt>
                <c:pt idx="176">
                  <c:v>0.61162898853733161</c:v>
                </c:pt>
                <c:pt idx="177">
                  <c:v>0.612510836853431</c:v>
                </c:pt>
                <c:pt idx="178">
                  <c:v>0.61431474688722565</c:v>
                </c:pt>
                <c:pt idx="179">
                  <c:v>0.61433013489740529</c:v>
                </c:pt>
                <c:pt idx="180">
                  <c:v>0.61784719883169681</c:v>
                </c:pt>
                <c:pt idx="181">
                  <c:v>0.62060531781315453</c:v>
                </c:pt>
                <c:pt idx="182">
                  <c:v>0.62084788979915473</c:v>
                </c:pt>
                <c:pt idx="183">
                  <c:v>0.62138118529825004</c:v>
                </c:pt>
                <c:pt idx="184">
                  <c:v>0.62226077240773892</c:v>
                </c:pt>
                <c:pt idx="185">
                  <c:v>0.6245099144518218</c:v>
                </c:pt>
                <c:pt idx="186">
                  <c:v>0.62811883523725043</c:v>
                </c:pt>
                <c:pt idx="187">
                  <c:v>0.62858234846126648</c:v>
                </c:pt>
                <c:pt idx="188">
                  <c:v>0.63007374868272259</c:v>
                </c:pt>
                <c:pt idx="189">
                  <c:v>0.63206084127618256</c:v>
                </c:pt>
                <c:pt idx="190">
                  <c:v>0.63764918721119124</c:v>
                </c:pt>
                <c:pt idx="191">
                  <c:v>0.63909870003527991</c:v>
                </c:pt>
                <c:pt idx="192">
                  <c:v>0.64082897566424757</c:v>
                </c:pt>
                <c:pt idx="193">
                  <c:v>0.64139307534562162</c:v>
                </c:pt>
                <c:pt idx="194">
                  <c:v>0.643573154194787</c:v>
                </c:pt>
                <c:pt idx="195">
                  <c:v>0.64534439845875358</c:v>
                </c:pt>
                <c:pt idx="196">
                  <c:v>0.64541495201616428</c:v>
                </c:pt>
                <c:pt idx="197">
                  <c:v>0.64873340529754442</c:v>
                </c:pt>
                <c:pt idx="198">
                  <c:v>0.65022190166388538</c:v>
                </c:pt>
                <c:pt idx="199">
                  <c:v>0.65222168445608975</c:v>
                </c:pt>
                <c:pt idx="200">
                  <c:v>0.65267023022792681</c:v>
                </c:pt>
                <c:pt idx="201">
                  <c:v>0.65332659605080856</c:v>
                </c:pt>
                <c:pt idx="202">
                  <c:v>0.65455627351802537</c:v>
                </c:pt>
                <c:pt idx="203">
                  <c:v>0.65573601784363089</c:v>
                </c:pt>
                <c:pt idx="204">
                  <c:v>0.65610940957123531</c:v>
                </c:pt>
                <c:pt idx="205">
                  <c:v>0.6561962239597201</c:v>
                </c:pt>
                <c:pt idx="206">
                  <c:v>0.65860126383477879</c:v>
                </c:pt>
                <c:pt idx="207">
                  <c:v>0.66085866028558438</c:v>
                </c:pt>
                <c:pt idx="208">
                  <c:v>0.66129070889884467</c:v>
                </c:pt>
                <c:pt idx="209">
                  <c:v>0.66172548619855909</c:v>
                </c:pt>
                <c:pt idx="210">
                  <c:v>0.6629032816587469</c:v>
                </c:pt>
                <c:pt idx="211">
                  <c:v>0.66319634820916651</c:v>
                </c:pt>
                <c:pt idx="212">
                  <c:v>0.6644896672554863</c:v>
                </c:pt>
                <c:pt idx="213">
                  <c:v>0.66763952480945643</c:v>
                </c:pt>
                <c:pt idx="214">
                  <c:v>0.66839490923302436</c:v>
                </c:pt>
                <c:pt idx="215">
                  <c:v>0.67034999266771611</c:v>
                </c:pt>
                <c:pt idx="216">
                  <c:v>0.67275333968397488</c:v>
                </c:pt>
                <c:pt idx="217">
                  <c:v>0.67380747846128264</c:v>
                </c:pt>
                <c:pt idx="218">
                  <c:v>0.67709871516736653</c:v>
                </c:pt>
                <c:pt idx="219">
                  <c:v>0.67723782025120349</c:v>
                </c:pt>
                <c:pt idx="220">
                  <c:v>0.67884415022663436</c:v>
                </c:pt>
                <c:pt idx="221">
                  <c:v>0.68022283865342481</c:v>
                </c:pt>
                <c:pt idx="222">
                  <c:v>0.68110707505032153</c:v>
                </c:pt>
                <c:pt idx="223">
                  <c:v>0.68137877538310221</c:v>
                </c:pt>
                <c:pt idx="224">
                  <c:v>0.68175218044978847</c:v>
                </c:pt>
                <c:pt idx="225">
                  <c:v>0.68329169550340119</c:v>
                </c:pt>
                <c:pt idx="226">
                  <c:v>0.68378329962051143</c:v>
                </c:pt>
                <c:pt idx="227">
                  <c:v>0.68453106352553983</c:v>
                </c:pt>
                <c:pt idx="228">
                  <c:v>0.68467008962507836</c:v>
                </c:pt>
                <c:pt idx="229">
                  <c:v>0.68500603732297449</c:v>
                </c:pt>
                <c:pt idx="230">
                  <c:v>0.68754255512580209</c:v>
                </c:pt>
                <c:pt idx="231">
                  <c:v>0.68762500472671051</c:v>
                </c:pt>
                <c:pt idx="232">
                  <c:v>0.69074233049242539</c:v>
                </c:pt>
                <c:pt idx="233">
                  <c:v>0.69112478634699515</c:v>
                </c:pt>
                <c:pt idx="234">
                  <c:v>0.69125936791848752</c:v>
                </c:pt>
                <c:pt idx="235">
                  <c:v>0.69153375102642189</c:v>
                </c:pt>
                <c:pt idx="236">
                  <c:v>0.69670091430347647</c:v>
                </c:pt>
                <c:pt idx="237">
                  <c:v>0.69774869440614162</c:v>
                </c:pt>
                <c:pt idx="238">
                  <c:v>0.69897445177874507</c:v>
                </c:pt>
                <c:pt idx="239">
                  <c:v>0.69949180466784022</c:v>
                </c:pt>
                <c:pt idx="240">
                  <c:v>0.70016303497196708</c:v>
                </c:pt>
                <c:pt idx="241">
                  <c:v>0.70030231089596284</c:v>
                </c:pt>
                <c:pt idx="242">
                  <c:v>0.70035863847512481</c:v>
                </c:pt>
                <c:pt idx="243">
                  <c:v>0.7017910853528655</c:v>
                </c:pt>
                <c:pt idx="244">
                  <c:v>0.70237446411621052</c:v>
                </c:pt>
                <c:pt idx="245">
                  <c:v>0.7044721744309792</c:v>
                </c:pt>
                <c:pt idx="246">
                  <c:v>0.70454258518039059</c:v>
                </c:pt>
                <c:pt idx="247">
                  <c:v>0.70548318439033064</c:v>
                </c:pt>
                <c:pt idx="248">
                  <c:v>0.70630542830093512</c:v>
                </c:pt>
                <c:pt idx="249">
                  <c:v>0.70715311240344247</c:v>
                </c:pt>
                <c:pt idx="250">
                  <c:v>0.7079309869051803</c:v>
                </c:pt>
                <c:pt idx="251">
                  <c:v>0.70882683178833239</c:v>
                </c:pt>
                <c:pt idx="252">
                  <c:v>0.70968247127802364</c:v>
                </c:pt>
                <c:pt idx="253">
                  <c:v>0.71075740926878384</c:v>
                </c:pt>
                <c:pt idx="254">
                  <c:v>0.72121163704444369</c:v>
                </c:pt>
                <c:pt idx="255">
                  <c:v>0.72220789143112452</c:v>
                </c:pt>
                <c:pt idx="256">
                  <c:v>0.72243967934318465</c:v>
                </c:pt>
                <c:pt idx="257">
                  <c:v>0.72288985369569225</c:v>
                </c:pt>
                <c:pt idx="258">
                  <c:v>0.7233551155215332</c:v>
                </c:pt>
                <c:pt idx="259">
                  <c:v>0.72358265784827391</c:v>
                </c:pt>
                <c:pt idx="260">
                  <c:v>0.72517735764249069</c:v>
                </c:pt>
                <c:pt idx="261">
                  <c:v>0.72729160515919389</c:v>
                </c:pt>
                <c:pt idx="262">
                  <c:v>0.72941527152912466</c:v>
                </c:pt>
                <c:pt idx="263">
                  <c:v>0.73072443145458033</c:v>
                </c:pt>
                <c:pt idx="264">
                  <c:v>0.73100804077112502</c:v>
                </c:pt>
                <c:pt idx="265">
                  <c:v>0.73450327511597935</c:v>
                </c:pt>
                <c:pt idx="266">
                  <c:v>0.74244818492585274</c:v>
                </c:pt>
                <c:pt idx="267">
                  <c:v>0.74380551128411265</c:v>
                </c:pt>
                <c:pt idx="268">
                  <c:v>0.74626263403793502</c:v>
                </c:pt>
                <c:pt idx="269">
                  <c:v>0.74761132897767135</c:v>
                </c:pt>
                <c:pt idx="270">
                  <c:v>0.74944176937702056</c:v>
                </c:pt>
                <c:pt idx="271">
                  <c:v>0.75044430161780684</c:v>
                </c:pt>
                <c:pt idx="272">
                  <c:v>0.75145519653570925</c:v>
                </c:pt>
                <c:pt idx="273">
                  <c:v>0.75302226124665606</c:v>
                </c:pt>
                <c:pt idx="274">
                  <c:v>0.75363526357929922</c:v>
                </c:pt>
                <c:pt idx="275">
                  <c:v>0.75428116198616124</c:v>
                </c:pt>
                <c:pt idx="276">
                  <c:v>0.75627848126070296</c:v>
                </c:pt>
                <c:pt idx="277">
                  <c:v>0.76048353515754363</c:v>
                </c:pt>
                <c:pt idx="278">
                  <c:v>0.76068870244053566</c:v>
                </c:pt>
                <c:pt idx="279">
                  <c:v>0.76120825301355377</c:v>
                </c:pt>
                <c:pt idx="280">
                  <c:v>0.76201498014227242</c:v>
                </c:pt>
                <c:pt idx="281">
                  <c:v>0.76234915150771609</c:v>
                </c:pt>
                <c:pt idx="282">
                  <c:v>0.76309071702467479</c:v>
                </c:pt>
                <c:pt idx="283">
                  <c:v>0.76346751143055858</c:v>
                </c:pt>
                <c:pt idx="284">
                  <c:v>0.76869703070295325</c:v>
                </c:pt>
                <c:pt idx="285">
                  <c:v>0.77423449602777816</c:v>
                </c:pt>
                <c:pt idx="286">
                  <c:v>0.77450838717435455</c:v>
                </c:pt>
                <c:pt idx="287">
                  <c:v>0.77611728200365693</c:v>
                </c:pt>
                <c:pt idx="288">
                  <c:v>0.78025787162005666</c:v>
                </c:pt>
                <c:pt idx="289">
                  <c:v>0.7813034386969131</c:v>
                </c:pt>
                <c:pt idx="290">
                  <c:v>0.78280552249555002</c:v>
                </c:pt>
                <c:pt idx="291">
                  <c:v>0.78336287126147397</c:v>
                </c:pt>
                <c:pt idx="292">
                  <c:v>0.78343736936901565</c:v>
                </c:pt>
                <c:pt idx="293">
                  <c:v>0.78477681861130255</c:v>
                </c:pt>
                <c:pt idx="294">
                  <c:v>0.78497221579084364</c:v>
                </c:pt>
                <c:pt idx="295">
                  <c:v>0.78691228231096111</c:v>
                </c:pt>
                <c:pt idx="296">
                  <c:v>0.78735271928645911</c:v>
                </c:pt>
                <c:pt idx="297">
                  <c:v>0.78825595931060999</c:v>
                </c:pt>
                <c:pt idx="298">
                  <c:v>0.78997576622504917</c:v>
                </c:pt>
                <c:pt idx="299">
                  <c:v>0.79033183109931493</c:v>
                </c:pt>
                <c:pt idx="300">
                  <c:v>0.79186535996910445</c:v>
                </c:pt>
                <c:pt idx="301">
                  <c:v>0.7930965240822293</c:v>
                </c:pt>
                <c:pt idx="302">
                  <c:v>0.794304987746835</c:v>
                </c:pt>
                <c:pt idx="303">
                  <c:v>0.79451000649657355</c:v>
                </c:pt>
                <c:pt idx="304">
                  <c:v>0.79516587610504641</c:v>
                </c:pt>
                <c:pt idx="305">
                  <c:v>0.79641017411343729</c:v>
                </c:pt>
                <c:pt idx="306">
                  <c:v>0.79660628577655124</c:v>
                </c:pt>
                <c:pt idx="307">
                  <c:v>0.80186126189631157</c:v>
                </c:pt>
                <c:pt idx="308">
                  <c:v>0.80210074761042227</c:v>
                </c:pt>
                <c:pt idx="309">
                  <c:v>0.80238122747490193</c:v>
                </c:pt>
                <c:pt idx="310">
                  <c:v>0.803810882545964</c:v>
                </c:pt>
                <c:pt idx="311">
                  <c:v>0.80836842825958333</c:v>
                </c:pt>
                <c:pt idx="312">
                  <c:v>0.80956643116010929</c:v>
                </c:pt>
                <c:pt idx="313">
                  <c:v>0.81183852948384272</c:v>
                </c:pt>
                <c:pt idx="314">
                  <c:v>0.81269838442695197</c:v>
                </c:pt>
                <c:pt idx="315">
                  <c:v>0.81353012301151406</c:v>
                </c:pt>
                <c:pt idx="316">
                  <c:v>0.8141816572234114</c:v>
                </c:pt>
                <c:pt idx="317">
                  <c:v>0.81536585736740774</c:v>
                </c:pt>
                <c:pt idx="318">
                  <c:v>0.81573329849099951</c:v>
                </c:pt>
                <c:pt idx="319">
                  <c:v>0.81649322833355253</c:v>
                </c:pt>
                <c:pt idx="320">
                  <c:v>0.8168310486426662</c:v>
                </c:pt>
                <c:pt idx="321">
                  <c:v>0.81776883554097346</c:v>
                </c:pt>
                <c:pt idx="322">
                  <c:v>0.81848518089774347</c:v>
                </c:pt>
                <c:pt idx="323">
                  <c:v>0.81963691394849203</c:v>
                </c:pt>
                <c:pt idx="324">
                  <c:v>0.82140767335936082</c:v>
                </c:pt>
                <c:pt idx="325">
                  <c:v>0.82192188649036646</c:v>
                </c:pt>
                <c:pt idx="326">
                  <c:v>0.82421038257862811</c:v>
                </c:pt>
                <c:pt idx="327">
                  <c:v>0.82502657607095253</c:v>
                </c:pt>
                <c:pt idx="328">
                  <c:v>0.82502931450671935</c:v>
                </c:pt>
                <c:pt idx="329">
                  <c:v>0.82513916495775741</c:v>
                </c:pt>
                <c:pt idx="330">
                  <c:v>0.82568653346163701</c:v>
                </c:pt>
                <c:pt idx="331">
                  <c:v>0.82758296839426149</c:v>
                </c:pt>
                <c:pt idx="332">
                  <c:v>0.82864533342563784</c:v>
                </c:pt>
                <c:pt idx="333">
                  <c:v>0.82950732741550137</c:v>
                </c:pt>
                <c:pt idx="334">
                  <c:v>0.83019089070651342</c:v>
                </c:pt>
                <c:pt idx="335">
                  <c:v>0.83059069268758834</c:v>
                </c:pt>
                <c:pt idx="336">
                  <c:v>0.83153584940455172</c:v>
                </c:pt>
                <c:pt idx="337">
                  <c:v>0.83321853024633896</c:v>
                </c:pt>
                <c:pt idx="338">
                  <c:v>0.83367887543075858</c:v>
                </c:pt>
                <c:pt idx="339">
                  <c:v>0.83449223537115758</c:v>
                </c:pt>
                <c:pt idx="340">
                  <c:v>0.83474830155111424</c:v>
                </c:pt>
                <c:pt idx="341">
                  <c:v>0.83512075860454049</c:v>
                </c:pt>
                <c:pt idx="342">
                  <c:v>0.83520001809751887</c:v>
                </c:pt>
                <c:pt idx="343">
                  <c:v>0.83607724392300542</c:v>
                </c:pt>
                <c:pt idx="344">
                  <c:v>0.83683629727323561</c:v>
                </c:pt>
                <c:pt idx="345">
                  <c:v>0.83763831297076619</c:v>
                </c:pt>
                <c:pt idx="346">
                  <c:v>0.83847116478928763</c:v>
                </c:pt>
                <c:pt idx="347">
                  <c:v>0.83944926260976849</c:v>
                </c:pt>
                <c:pt idx="348">
                  <c:v>0.83961038129682841</c:v>
                </c:pt>
                <c:pt idx="349">
                  <c:v>0.84133457834078729</c:v>
                </c:pt>
                <c:pt idx="350">
                  <c:v>0.84234274247703678</c:v>
                </c:pt>
                <c:pt idx="351">
                  <c:v>0.84243110462397408</c:v>
                </c:pt>
                <c:pt idx="352">
                  <c:v>0.84336953496993916</c:v>
                </c:pt>
                <c:pt idx="353">
                  <c:v>0.84384889401142704</c:v>
                </c:pt>
                <c:pt idx="354">
                  <c:v>0.85135453093296998</c:v>
                </c:pt>
                <c:pt idx="355">
                  <c:v>0.85228843298130275</c:v>
                </c:pt>
                <c:pt idx="356">
                  <c:v>0.85417706111161551</c:v>
                </c:pt>
                <c:pt idx="357">
                  <c:v>0.85797461849179613</c:v>
                </c:pt>
                <c:pt idx="358">
                  <c:v>0.85900001468865261</c:v>
                </c:pt>
                <c:pt idx="359">
                  <c:v>0.86081768008782356</c:v>
                </c:pt>
                <c:pt idx="360">
                  <c:v>0.86156436940160142</c:v>
                </c:pt>
                <c:pt idx="361">
                  <c:v>0.86298251689088201</c:v>
                </c:pt>
                <c:pt idx="362">
                  <c:v>0.86337252641233908</c:v>
                </c:pt>
                <c:pt idx="363">
                  <c:v>0.86454662841187124</c:v>
                </c:pt>
                <c:pt idx="364">
                  <c:v>0.8645988882945147</c:v>
                </c:pt>
                <c:pt idx="365">
                  <c:v>0.8658816710648416</c:v>
                </c:pt>
                <c:pt idx="366">
                  <c:v>0.86613812760522058</c:v>
                </c:pt>
                <c:pt idx="367">
                  <c:v>0.86715511439379167</c:v>
                </c:pt>
                <c:pt idx="368">
                  <c:v>0.86872284170011482</c:v>
                </c:pt>
                <c:pt idx="369">
                  <c:v>0.8702657020234652</c:v>
                </c:pt>
                <c:pt idx="370">
                  <c:v>0.87125475679821507</c:v>
                </c:pt>
                <c:pt idx="371">
                  <c:v>0.87345314152510223</c:v>
                </c:pt>
                <c:pt idx="372">
                  <c:v>0.87368062756522091</c:v>
                </c:pt>
                <c:pt idx="373">
                  <c:v>0.87400280206577985</c:v>
                </c:pt>
                <c:pt idx="374">
                  <c:v>0.87600777138402697</c:v>
                </c:pt>
                <c:pt idx="375">
                  <c:v>0.87835277092095121</c:v>
                </c:pt>
                <c:pt idx="376">
                  <c:v>0.88297379517993302</c:v>
                </c:pt>
                <c:pt idx="377">
                  <c:v>0.88345781488801534</c:v>
                </c:pt>
                <c:pt idx="378">
                  <c:v>0.88429745663508408</c:v>
                </c:pt>
                <c:pt idx="379">
                  <c:v>0.88433671267331859</c:v>
                </c:pt>
                <c:pt idx="380">
                  <c:v>0.88486632926940267</c:v>
                </c:pt>
                <c:pt idx="381">
                  <c:v>0.88499594743080989</c:v>
                </c:pt>
                <c:pt idx="382">
                  <c:v>0.88514799754807927</c:v>
                </c:pt>
                <c:pt idx="383">
                  <c:v>0.88688619937485269</c:v>
                </c:pt>
                <c:pt idx="384">
                  <c:v>0.88689077698387475</c:v>
                </c:pt>
                <c:pt idx="385">
                  <c:v>0.88836599902943114</c:v>
                </c:pt>
                <c:pt idx="386">
                  <c:v>0.88909341443073386</c:v>
                </c:pt>
                <c:pt idx="387">
                  <c:v>0.88935093376675689</c:v>
                </c:pt>
                <c:pt idx="388">
                  <c:v>0.89005761172000275</c:v>
                </c:pt>
                <c:pt idx="389">
                  <c:v>0.89071046105955054</c:v>
                </c:pt>
                <c:pt idx="390">
                  <c:v>0.89090574929122168</c:v>
                </c:pt>
                <c:pt idx="391">
                  <c:v>0.89134118528748629</c:v>
                </c:pt>
                <c:pt idx="392">
                  <c:v>0.89163035003155378</c:v>
                </c:pt>
                <c:pt idx="393">
                  <c:v>0.89274892159411234</c:v>
                </c:pt>
                <c:pt idx="394">
                  <c:v>0.89311176203855436</c:v>
                </c:pt>
                <c:pt idx="395">
                  <c:v>0.89332465951512685</c:v>
                </c:pt>
                <c:pt idx="396">
                  <c:v>0.89421567052669881</c:v>
                </c:pt>
                <c:pt idx="397">
                  <c:v>0.89459065979498065</c:v>
                </c:pt>
                <c:pt idx="398">
                  <c:v>0.89562539649076323</c:v>
                </c:pt>
                <c:pt idx="399">
                  <c:v>0.89743721028979651</c:v>
                </c:pt>
                <c:pt idx="400">
                  <c:v>0.89861413489727082</c:v>
                </c:pt>
                <c:pt idx="401">
                  <c:v>0.89903460753974906</c:v>
                </c:pt>
                <c:pt idx="402">
                  <c:v>0.90094930393418649</c:v>
                </c:pt>
                <c:pt idx="403">
                  <c:v>0.90168815414139414</c:v>
                </c:pt>
                <c:pt idx="404">
                  <c:v>0.90188346543475417</c:v>
                </c:pt>
                <c:pt idx="405">
                  <c:v>0.90246390742725968</c:v>
                </c:pt>
                <c:pt idx="406">
                  <c:v>0.90283448331497185</c:v>
                </c:pt>
                <c:pt idx="407">
                  <c:v>0.90309087006713229</c:v>
                </c:pt>
                <c:pt idx="408">
                  <c:v>0.90422356422426697</c:v>
                </c:pt>
                <c:pt idx="409">
                  <c:v>0.90478966325547183</c:v>
                </c:pt>
                <c:pt idx="410">
                  <c:v>0.90488886930992751</c:v>
                </c:pt>
                <c:pt idx="411">
                  <c:v>0.9072507604744916</c:v>
                </c:pt>
                <c:pt idx="412">
                  <c:v>0.90743809682463883</c:v>
                </c:pt>
                <c:pt idx="413">
                  <c:v>0.90809362567295038</c:v>
                </c:pt>
                <c:pt idx="414">
                  <c:v>0.91139383297558396</c:v>
                </c:pt>
                <c:pt idx="415">
                  <c:v>0.91191323259580082</c:v>
                </c:pt>
                <c:pt idx="416">
                  <c:v>0.91209526505498584</c:v>
                </c:pt>
                <c:pt idx="417">
                  <c:v>0.91247843473137114</c:v>
                </c:pt>
                <c:pt idx="418">
                  <c:v>0.91305757655389608</c:v>
                </c:pt>
                <c:pt idx="419">
                  <c:v>0.91340740559000411</c:v>
                </c:pt>
                <c:pt idx="420">
                  <c:v>0.91539400303475982</c:v>
                </c:pt>
                <c:pt idx="421">
                  <c:v>0.91668997738128544</c:v>
                </c:pt>
                <c:pt idx="422">
                  <c:v>0.91781446565616764</c:v>
                </c:pt>
                <c:pt idx="423">
                  <c:v>0.91907678270473203</c:v>
                </c:pt>
                <c:pt idx="424">
                  <c:v>0.91994250984549264</c:v>
                </c:pt>
                <c:pt idx="425">
                  <c:v>0.92026982310539673</c:v>
                </c:pt>
                <c:pt idx="426">
                  <c:v>0.92076609067451609</c:v>
                </c:pt>
                <c:pt idx="427">
                  <c:v>0.921273059775642</c:v>
                </c:pt>
                <c:pt idx="428">
                  <c:v>0.92167387080532281</c:v>
                </c:pt>
                <c:pt idx="429">
                  <c:v>0.92228309138327458</c:v>
                </c:pt>
                <c:pt idx="430">
                  <c:v>0.92349176131980015</c:v>
                </c:pt>
                <c:pt idx="431">
                  <c:v>0.92439998420897262</c:v>
                </c:pt>
                <c:pt idx="432">
                  <c:v>0.92461560394802578</c:v>
                </c:pt>
                <c:pt idx="433">
                  <c:v>0.92465016445713755</c:v>
                </c:pt>
                <c:pt idx="434">
                  <c:v>0.92560026625450265</c:v>
                </c:pt>
                <c:pt idx="435">
                  <c:v>0.92665802932287555</c:v>
                </c:pt>
                <c:pt idx="436">
                  <c:v>0.92749355737674999</c:v>
                </c:pt>
                <c:pt idx="437">
                  <c:v>0.93065977454800752</c:v>
                </c:pt>
                <c:pt idx="438">
                  <c:v>0.93203921782424204</c:v>
                </c:pt>
                <c:pt idx="439">
                  <c:v>0.93471186267864148</c:v>
                </c:pt>
                <c:pt idx="440">
                  <c:v>0.93536199471018344</c:v>
                </c:pt>
                <c:pt idx="441">
                  <c:v>0.93568616942155136</c:v>
                </c:pt>
                <c:pt idx="442">
                  <c:v>0.93580357668415348</c:v>
                </c:pt>
                <c:pt idx="443">
                  <c:v>0.93648094805332771</c:v>
                </c:pt>
                <c:pt idx="444">
                  <c:v>0.93712605636875634</c:v>
                </c:pt>
                <c:pt idx="445">
                  <c:v>0.93787839866623901</c:v>
                </c:pt>
                <c:pt idx="446">
                  <c:v>0.93926934093302616</c:v>
                </c:pt>
                <c:pt idx="447">
                  <c:v>0.94028905909312044</c:v>
                </c:pt>
                <c:pt idx="448">
                  <c:v>0.94079350418023822</c:v>
                </c:pt>
                <c:pt idx="449">
                  <c:v>0.94222218096862953</c:v>
                </c:pt>
                <c:pt idx="450">
                  <c:v>0.9434993087939435</c:v>
                </c:pt>
                <c:pt idx="451">
                  <c:v>0.94356716849414035</c:v>
                </c:pt>
                <c:pt idx="452">
                  <c:v>0.94496655872469293</c:v>
                </c:pt>
                <c:pt idx="453">
                  <c:v>0.94597072937391324</c:v>
                </c:pt>
                <c:pt idx="454">
                  <c:v>0.94627833676021456</c:v>
                </c:pt>
                <c:pt idx="455">
                  <c:v>0.9467123023999009</c:v>
                </c:pt>
                <c:pt idx="456">
                  <c:v>0.94723342643013431</c:v>
                </c:pt>
                <c:pt idx="457">
                  <c:v>0.94837458731124435</c:v>
                </c:pt>
                <c:pt idx="458">
                  <c:v>0.94948369813359101</c:v>
                </c:pt>
                <c:pt idx="459">
                  <c:v>0.94954544023788157</c:v>
                </c:pt>
                <c:pt idx="460">
                  <c:v>0.95040249580101266</c:v>
                </c:pt>
                <c:pt idx="461">
                  <c:v>0.9534766761286444</c:v>
                </c:pt>
                <c:pt idx="462">
                  <c:v>0.95365214289699296</c:v>
                </c:pt>
                <c:pt idx="463">
                  <c:v>0.9544335416651426</c:v>
                </c:pt>
                <c:pt idx="464">
                  <c:v>0.95460318103119024</c:v>
                </c:pt>
                <c:pt idx="465">
                  <c:v>0.95467968240482759</c:v>
                </c:pt>
                <c:pt idx="466">
                  <c:v>0.95568662647103175</c:v>
                </c:pt>
                <c:pt idx="467">
                  <c:v>0.95741971133499204</c:v>
                </c:pt>
                <c:pt idx="468">
                  <c:v>0.9581656647959319</c:v>
                </c:pt>
                <c:pt idx="469">
                  <c:v>0.9586852488778419</c:v>
                </c:pt>
                <c:pt idx="470">
                  <c:v>0.96170674070041873</c:v>
                </c:pt>
                <c:pt idx="471">
                  <c:v>0.9625299392954394</c:v>
                </c:pt>
                <c:pt idx="472">
                  <c:v>0.96372315331222613</c:v>
                </c:pt>
                <c:pt idx="473">
                  <c:v>0.9652150836059975</c:v>
                </c:pt>
                <c:pt idx="474">
                  <c:v>0.96638041423617871</c:v>
                </c:pt>
                <c:pt idx="475">
                  <c:v>0.96668072604904176</c:v>
                </c:pt>
                <c:pt idx="476">
                  <c:v>0.96695599596177284</c:v>
                </c:pt>
                <c:pt idx="477">
                  <c:v>0.96733009518325075</c:v>
                </c:pt>
                <c:pt idx="478">
                  <c:v>0.96741799193894784</c:v>
                </c:pt>
                <c:pt idx="479">
                  <c:v>0.96799048542995769</c:v>
                </c:pt>
                <c:pt idx="480">
                  <c:v>0.96850754933047267</c:v>
                </c:pt>
                <c:pt idx="481">
                  <c:v>0.96885456496439049</c:v>
                </c:pt>
                <c:pt idx="482">
                  <c:v>0.96977449183467113</c:v>
                </c:pt>
                <c:pt idx="483">
                  <c:v>0.97076751166376141</c:v>
                </c:pt>
                <c:pt idx="484">
                  <c:v>0.9709918212873031</c:v>
                </c:pt>
                <c:pt idx="485">
                  <c:v>0.97151664998836296</c:v>
                </c:pt>
                <c:pt idx="486">
                  <c:v>0.97407922628620458</c:v>
                </c:pt>
                <c:pt idx="487">
                  <c:v>0.9740934684865209</c:v>
                </c:pt>
                <c:pt idx="488">
                  <c:v>0.97431548204828178</c:v>
                </c:pt>
                <c:pt idx="489">
                  <c:v>0.97450617808929052</c:v>
                </c:pt>
                <c:pt idx="490">
                  <c:v>0.97671995033296954</c:v>
                </c:pt>
                <c:pt idx="491">
                  <c:v>0.97696496101240293</c:v>
                </c:pt>
                <c:pt idx="492">
                  <c:v>0.97733180271593334</c:v>
                </c:pt>
                <c:pt idx="493">
                  <c:v>0.97787903387329156</c:v>
                </c:pt>
                <c:pt idx="494">
                  <c:v>0.97795568414278278</c:v>
                </c:pt>
                <c:pt idx="495">
                  <c:v>0.97883082707404789</c:v>
                </c:pt>
                <c:pt idx="496">
                  <c:v>0.97899081043648062</c:v>
                </c:pt>
                <c:pt idx="497">
                  <c:v>0.97954583599560174</c:v>
                </c:pt>
                <c:pt idx="498">
                  <c:v>0.98013852650223166</c:v>
                </c:pt>
                <c:pt idx="499">
                  <c:v>0.98059475560952292</c:v>
                </c:pt>
                <c:pt idx="500">
                  <c:v>0.98090599238086318</c:v>
                </c:pt>
                <c:pt idx="501">
                  <c:v>0.98140869603604741</c:v>
                </c:pt>
                <c:pt idx="502">
                  <c:v>0.98152629227143451</c:v>
                </c:pt>
                <c:pt idx="503">
                  <c:v>0.98425502179282465</c:v>
                </c:pt>
                <c:pt idx="504">
                  <c:v>0.98520308354737007</c:v>
                </c:pt>
                <c:pt idx="505">
                  <c:v>0.98561582274519488</c:v>
                </c:pt>
                <c:pt idx="506">
                  <c:v>0.98658327287868319</c:v>
                </c:pt>
                <c:pt idx="507">
                  <c:v>0.98706503009465096</c:v>
                </c:pt>
                <c:pt idx="508">
                  <c:v>0.9875165076573037</c:v>
                </c:pt>
                <c:pt idx="509">
                  <c:v>0.98781567958102823</c:v>
                </c:pt>
                <c:pt idx="510">
                  <c:v>0.98793893776348618</c:v>
                </c:pt>
                <c:pt idx="511">
                  <c:v>0.98803631624399235</c:v>
                </c:pt>
                <c:pt idx="512">
                  <c:v>0.98888610863895399</c:v>
                </c:pt>
                <c:pt idx="513">
                  <c:v>0.98958563438348779</c:v>
                </c:pt>
                <c:pt idx="514">
                  <c:v>0.99015330874921847</c:v>
                </c:pt>
                <c:pt idx="515">
                  <c:v>0.99050684584613424</c:v>
                </c:pt>
                <c:pt idx="516">
                  <c:v>0.99121064211656618</c:v>
                </c:pt>
                <c:pt idx="517">
                  <c:v>0.99262743253767194</c:v>
                </c:pt>
                <c:pt idx="518">
                  <c:v>0.99316847674283804</c:v>
                </c:pt>
                <c:pt idx="519">
                  <c:v>0.99394367852236598</c:v>
                </c:pt>
                <c:pt idx="520">
                  <c:v>0.99445316450932819</c:v>
                </c:pt>
                <c:pt idx="521">
                  <c:v>0.99591916760777843</c:v>
                </c:pt>
                <c:pt idx="522">
                  <c:v>0.99849237563482163</c:v>
                </c:pt>
                <c:pt idx="523">
                  <c:v>0.9987440372841162</c:v>
                </c:pt>
                <c:pt idx="524">
                  <c:v>0.99881763360029352</c:v>
                </c:pt>
                <c:pt idx="525">
                  <c:v>0.99955556380864186</c:v>
                </c:pt>
                <c:pt idx="526">
                  <c:v>0.99962401982057925</c:v>
                </c:pt>
                <c:pt idx="527">
                  <c:v>0.99973236480515826</c:v>
                </c:pt>
                <c:pt idx="528">
                  <c:v>0.99977627621621123</c:v>
                </c:pt>
                <c:pt idx="529">
                  <c:v>0.99981500317723293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4-44C2-B697-0E4A8742BD23}"/>
            </c:ext>
          </c:extLst>
        </c:ser>
        <c:ser>
          <c:idx val="2"/>
          <c:order val="2"/>
          <c:tx>
            <c:v>Коммулята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Эрланг!$S$211:$S$740</c:f>
              <c:numCache>
                <c:formatCode>General</c:formatCode>
                <c:ptCount val="530"/>
                <c:pt idx="0">
                  <c:v>7.3715628140076622E-2</c:v>
                </c:pt>
                <c:pt idx="1">
                  <c:v>9.1706869350398554E-2</c:v>
                </c:pt>
                <c:pt idx="2">
                  <c:v>0.12010880995944792</c:v>
                </c:pt>
                <c:pt idx="3">
                  <c:v>0.12607441593787785</c:v>
                </c:pt>
                <c:pt idx="4">
                  <c:v>0.12782287613267018</c:v>
                </c:pt>
                <c:pt idx="5">
                  <c:v>0.13876562623195351</c:v>
                </c:pt>
                <c:pt idx="6">
                  <c:v>0.14192456705118156</c:v>
                </c:pt>
                <c:pt idx="7">
                  <c:v>0.14524728110196206</c:v>
                </c:pt>
                <c:pt idx="8">
                  <c:v>0.1462766835400085</c:v>
                </c:pt>
                <c:pt idx="9">
                  <c:v>0.14757914874901484</c:v>
                </c:pt>
                <c:pt idx="10">
                  <c:v>0.1531962311716806</c:v>
                </c:pt>
                <c:pt idx="11">
                  <c:v>0.15779389400765875</c:v>
                </c:pt>
                <c:pt idx="12">
                  <c:v>0.16631392210850529</c:v>
                </c:pt>
                <c:pt idx="13">
                  <c:v>0.1674965779840083</c:v>
                </c:pt>
                <c:pt idx="14">
                  <c:v>0.16809708107389726</c:v>
                </c:pt>
                <c:pt idx="15">
                  <c:v>0.16811315142135563</c:v>
                </c:pt>
                <c:pt idx="16">
                  <c:v>0.17183482691733631</c:v>
                </c:pt>
                <c:pt idx="17">
                  <c:v>0.17909473444277399</c:v>
                </c:pt>
                <c:pt idx="18">
                  <c:v>0.18842117327594293</c:v>
                </c:pt>
                <c:pt idx="19">
                  <c:v>0.18989241809618643</c:v>
                </c:pt>
                <c:pt idx="20">
                  <c:v>0.19425250204132727</c:v>
                </c:pt>
                <c:pt idx="21">
                  <c:v>0.19486442993057299</c:v>
                </c:pt>
                <c:pt idx="22">
                  <c:v>0.199169565353228</c:v>
                </c:pt>
                <c:pt idx="23">
                  <c:v>0.19964401663982431</c:v>
                </c:pt>
                <c:pt idx="24">
                  <c:v>0.20838426613679867</c:v>
                </c:pt>
                <c:pt idx="25">
                  <c:v>0.2128862267262405</c:v>
                </c:pt>
                <c:pt idx="26">
                  <c:v>0.21364477778657689</c:v>
                </c:pt>
                <c:pt idx="27">
                  <c:v>0.22087419863312074</c:v>
                </c:pt>
                <c:pt idx="28">
                  <c:v>0.22205616271230283</c:v>
                </c:pt>
                <c:pt idx="29">
                  <c:v>0.23090086424439538</c:v>
                </c:pt>
                <c:pt idx="30">
                  <c:v>0.23746124767207996</c:v>
                </c:pt>
                <c:pt idx="31">
                  <c:v>0.2374775973581098</c:v>
                </c:pt>
                <c:pt idx="32">
                  <c:v>0.24113644934473202</c:v>
                </c:pt>
                <c:pt idx="33">
                  <c:v>0.24283781778652358</c:v>
                </c:pt>
                <c:pt idx="34">
                  <c:v>0.24401596135581954</c:v>
                </c:pt>
                <c:pt idx="35">
                  <c:v>0.24590151936499305</c:v>
                </c:pt>
                <c:pt idx="36">
                  <c:v>0.25340548501030691</c:v>
                </c:pt>
                <c:pt idx="37">
                  <c:v>0.25833767405971986</c:v>
                </c:pt>
                <c:pt idx="38">
                  <c:v>0.26541388103083663</c:v>
                </c:pt>
                <c:pt idx="39">
                  <c:v>0.26808759880849098</c:v>
                </c:pt>
                <c:pt idx="40">
                  <c:v>0.27128591816677605</c:v>
                </c:pt>
                <c:pt idx="41">
                  <c:v>0.27136366288269226</c:v>
                </c:pt>
                <c:pt idx="42">
                  <c:v>0.27198433295600821</c:v>
                </c:pt>
                <c:pt idx="43">
                  <c:v>0.27758484055240551</c:v>
                </c:pt>
                <c:pt idx="44">
                  <c:v>0.2794167038731159</c:v>
                </c:pt>
                <c:pt idx="45">
                  <c:v>0.28579496209166932</c:v>
                </c:pt>
                <c:pt idx="46">
                  <c:v>0.28925995104405744</c:v>
                </c:pt>
                <c:pt idx="47">
                  <c:v>0.29167227584348321</c:v>
                </c:pt>
                <c:pt idx="48">
                  <c:v>0.29362791218062223</c:v>
                </c:pt>
                <c:pt idx="49">
                  <c:v>0.29752250175215611</c:v>
                </c:pt>
                <c:pt idx="50">
                  <c:v>0.29883228088149177</c:v>
                </c:pt>
                <c:pt idx="51">
                  <c:v>0.30305842191418336</c:v>
                </c:pt>
                <c:pt idx="52">
                  <c:v>0.30337591102502359</c:v>
                </c:pt>
                <c:pt idx="53">
                  <c:v>0.30510409287546159</c:v>
                </c:pt>
                <c:pt idx="54">
                  <c:v>0.31398036331944174</c:v>
                </c:pt>
                <c:pt idx="55">
                  <c:v>0.31699501104761701</c:v>
                </c:pt>
                <c:pt idx="56">
                  <c:v>0.31771289049539359</c:v>
                </c:pt>
                <c:pt idx="57">
                  <c:v>0.32128795068654237</c:v>
                </c:pt>
                <c:pt idx="58">
                  <c:v>0.32201835960963976</c:v>
                </c:pt>
                <c:pt idx="59">
                  <c:v>0.32597344201662448</c:v>
                </c:pt>
                <c:pt idx="60">
                  <c:v>0.32736705497791341</c:v>
                </c:pt>
                <c:pt idx="61">
                  <c:v>0.33033362377311903</c:v>
                </c:pt>
                <c:pt idx="62">
                  <c:v>0.33194196019463024</c:v>
                </c:pt>
                <c:pt idx="63">
                  <c:v>0.33257623253343438</c:v>
                </c:pt>
                <c:pt idx="64">
                  <c:v>0.33316652168469252</c:v>
                </c:pt>
                <c:pt idx="65">
                  <c:v>0.33557872773767977</c:v>
                </c:pt>
                <c:pt idx="66">
                  <c:v>0.34055364045995951</c:v>
                </c:pt>
                <c:pt idx="67">
                  <c:v>0.34541180754991851</c:v>
                </c:pt>
                <c:pt idx="68">
                  <c:v>0.34557273106688008</c:v>
                </c:pt>
                <c:pt idx="69">
                  <c:v>0.34736949653247201</c:v>
                </c:pt>
                <c:pt idx="70">
                  <c:v>0.35137274730453383</c:v>
                </c:pt>
                <c:pt idx="71">
                  <c:v>0.35238061178343855</c:v>
                </c:pt>
                <c:pt idx="72">
                  <c:v>0.35241370191080001</c:v>
                </c:pt>
                <c:pt idx="73">
                  <c:v>0.35850940100876499</c:v>
                </c:pt>
                <c:pt idx="74">
                  <c:v>0.36041321237048823</c:v>
                </c:pt>
                <c:pt idx="75">
                  <c:v>0.36875986496670304</c:v>
                </c:pt>
                <c:pt idx="76">
                  <c:v>0.36954794200167362</c:v>
                </c:pt>
                <c:pt idx="77">
                  <c:v>0.37315156410938694</c:v>
                </c:pt>
                <c:pt idx="78">
                  <c:v>0.37399603026431333</c:v>
                </c:pt>
                <c:pt idx="79">
                  <c:v>0.38008997581155346</c:v>
                </c:pt>
                <c:pt idx="80">
                  <c:v>0.38010321410154346</c:v>
                </c:pt>
                <c:pt idx="81">
                  <c:v>0.38237028944622919</c:v>
                </c:pt>
                <c:pt idx="82">
                  <c:v>0.38434883659744123</c:v>
                </c:pt>
                <c:pt idx="83">
                  <c:v>0.38983512087020628</c:v>
                </c:pt>
                <c:pt idx="84">
                  <c:v>0.39087657987009156</c:v>
                </c:pt>
                <c:pt idx="85">
                  <c:v>0.39223768139610982</c:v>
                </c:pt>
                <c:pt idx="86">
                  <c:v>0.39321184146330707</c:v>
                </c:pt>
                <c:pt idx="87">
                  <c:v>0.39897042719905296</c:v>
                </c:pt>
                <c:pt idx="88">
                  <c:v>0.4011174063991938</c:v>
                </c:pt>
                <c:pt idx="89">
                  <c:v>0.40238634048092653</c:v>
                </c:pt>
                <c:pt idx="90">
                  <c:v>0.40265950514744303</c:v>
                </c:pt>
                <c:pt idx="91">
                  <c:v>0.40275195511959794</c:v>
                </c:pt>
                <c:pt idx="92">
                  <c:v>0.40361423143660874</c:v>
                </c:pt>
                <c:pt idx="93">
                  <c:v>0.41016911714908183</c:v>
                </c:pt>
                <c:pt idx="94">
                  <c:v>0.41082968370568296</c:v>
                </c:pt>
                <c:pt idx="95">
                  <c:v>0.4157854855545744</c:v>
                </c:pt>
                <c:pt idx="96">
                  <c:v>0.41696003460728909</c:v>
                </c:pt>
                <c:pt idx="97">
                  <c:v>0.41719979943217655</c:v>
                </c:pt>
                <c:pt idx="98">
                  <c:v>0.41810446815847918</c:v>
                </c:pt>
                <c:pt idx="99">
                  <c:v>0.41886830269342956</c:v>
                </c:pt>
                <c:pt idx="100">
                  <c:v>0.42824123854153462</c:v>
                </c:pt>
                <c:pt idx="101">
                  <c:v>0.43087477157940818</c:v>
                </c:pt>
                <c:pt idx="102">
                  <c:v>0.43354263233446344</c:v>
                </c:pt>
                <c:pt idx="103">
                  <c:v>0.43670806980178201</c:v>
                </c:pt>
                <c:pt idx="104">
                  <c:v>0.4371863093814381</c:v>
                </c:pt>
                <c:pt idx="105">
                  <c:v>0.43887265085548621</c:v>
                </c:pt>
                <c:pt idx="106">
                  <c:v>0.45151349875358382</c:v>
                </c:pt>
                <c:pt idx="107">
                  <c:v>0.45455414223259644</c:v>
                </c:pt>
                <c:pt idx="108">
                  <c:v>0.4580819862926569</c:v>
                </c:pt>
                <c:pt idx="109">
                  <c:v>0.45891866656581742</c:v>
                </c:pt>
                <c:pt idx="110">
                  <c:v>0.47081658284659517</c:v>
                </c:pt>
                <c:pt idx="111">
                  <c:v>0.47132306654775613</c:v>
                </c:pt>
                <c:pt idx="112">
                  <c:v>0.47152140033208512</c:v>
                </c:pt>
                <c:pt idx="113">
                  <c:v>0.47341815357363554</c:v>
                </c:pt>
                <c:pt idx="114">
                  <c:v>0.47361395574382259</c:v>
                </c:pt>
                <c:pt idx="115">
                  <c:v>0.47604053502948784</c:v>
                </c:pt>
                <c:pt idx="116">
                  <c:v>0.47610957021179051</c:v>
                </c:pt>
                <c:pt idx="117">
                  <c:v>0.47622911813190505</c:v>
                </c:pt>
                <c:pt idx="118">
                  <c:v>0.47980758063050538</c:v>
                </c:pt>
                <c:pt idx="119">
                  <c:v>0.48106455362940193</c:v>
                </c:pt>
                <c:pt idx="120">
                  <c:v>0.48515196212519907</c:v>
                </c:pt>
                <c:pt idx="121">
                  <c:v>0.48553952071427064</c:v>
                </c:pt>
                <c:pt idx="122">
                  <c:v>0.48558888818963025</c:v>
                </c:pt>
                <c:pt idx="123">
                  <c:v>0.49296746598635782</c:v>
                </c:pt>
                <c:pt idx="124">
                  <c:v>0.49865381211893223</c:v>
                </c:pt>
                <c:pt idx="125">
                  <c:v>0.49932550429507139</c:v>
                </c:pt>
                <c:pt idx="126">
                  <c:v>0.50081641520198494</c:v>
                </c:pt>
                <c:pt idx="127">
                  <c:v>0.50344304509514415</c:v>
                </c:pt>
                <c:pt idx="128">
                  <c:v>0.50753624087282301</c:v>
                </c:pt>
                <c:pt idx="129">
                  <c:v>0.50860106935691607</c:v>
                </c:pt>
                <c:pt idx="130">
                  <c:v>0.51592524186901478</c:v>
                </c:pt>
                <c:pt idx="131">
                  <c:v>0.5196364131109833</c:v>
                </c:pt>
                <c:pt idx="132">
                  <c:v>0.52579107298382077</c:v>
                </c:pt>
                <c:pt idx="133">
                  <c:v>0.52699977628566641</c:v>
                </c:pt>
                <c:pt idx="134">
                  <c:v>0.52837639056087371</c:v>
                </c:pt>
                <c:pt idx="135">
                  <c:v>0.52913237790202983</c:v>
                </c:pt>
                <c:pt idx="136">
                  <c:v>0.53035584749009745</c:v>
                </c:pt>
                <c:pt idx="137">
                  <c:v>0.53202145004242751</c:v>
                </c:pt>
                <c:pt idx="138">
                  <c:v>0.53387581424130826</c:v>
                </c:pt>
                <c:pt idx="139">
                  <c:v>0.53406945472294787</c:v>
                </c:pt>
                <c:pt idx="140">
                  <c:v>0.53805768491594941</c:v>
                </c:pt>
                <c:pt idx="141">
                  <c:v>0.5385210288262039</c:v>
                </c:pt>
                <c:pt idx="142">
                  <c:v>0.53867642683790984</c:v>
                </c:pt>
                <c:pt idx="143">
                  <c:v>0.54032753004517087</c:v>
                </c:pt>
                <c:pt idx="144">
                  <c:v>0.54136888517856552</c:v>
                </c:pt>
                <c:pt idx="145">
                  <c:v>0.54580247289002026</c:v>
                </c:pt>
                <c:pt idx="146">
                  <c:v>0.54850820748575879</c:v>
                </c:pt>
                <c:pt idx="147">
                  <c:v>0.55030706705707022</c:v>
                </c:pt>
                <c:pt idx="148">
                  <c:v>0.5505609381220794</c:v>
                </c:pt>
                <c:pt idx="149">
                  <c:v>0.55193624565903732</c:v>
                </c:pt>
                <c:pt idx="150">
                  <c:v>0.55200454495432194</c:v>
                </c:pt>
                <c:pt idx="151">
                  <c:v>0.55271727352737299</c:v>
                </c:pt>
                <c:pt idx="152">
                  <c:v>0.55307485441110249</c:v>
                </c:pt>
                <c:pt idx="153">
                  <c:v>0.55493308291370214</c:v>
                </c:pt>
                <c:pt idx="154">
                  <c:v>0.55801791956931746</c:v>
                </c:pt>
                <c:pt idx="155">
                  <c:v>0.56060963794749819</c:v>
                </c:pt>
                <c:pt idx="156">
                  <c:v>0.56160892956737596</c:v>
                </c:pt>
                <c:pt idx="157">
                  <c:v>0.5633579217733945</c:v>
                </c:pt>
                <c:pt idx="158">
                  <c:v>0.56357092134775888</c:v>
                </c:pt>
                <c:pt idx="159">
                  <c:v>0.56477611171039599</c:v>
                </c:pt>
                <c:pt idx="160">
                  <c:v>0.56746902983202063</c:v>
                </c:pt>
                <c:pt idx="161">
                  <c:v>0.5676010468798216</c:v>
                </c:pt>
                <c:pt idx="162">
                  <c:v>0.57040420856319152</c:v>
                </c:pt>
                <c:pt idx="163">
                  <c:v>0.57047699689810449</c:v>
                </c:pt>
                <c:pt idx="164">
                  <c:v>0.57073917642819516</c:v>
                </c:pt>
                <c:pt idx="165">
                  <c:v>0.57189184268556803</c:v>
                </c:pt>
                <c:pt idx="166">
                  <c:v>0.57306982510432813</c:v>
                </c:pt>
                <c:pt idx="167">
                  <c:v>0.57308591337654968</c:v>
                </c:pt>
                <c:pt idx="168">
                  <c:v>0.57402189488168731</c:v>
                </c:pt>
                <c:pt idx="169">
                  <c:v>0.57624147384037894</c:v>
                </c:pt>
                <c:pt idx="170">
                  <c:v>0.57680640844957254</c:v>
                </c:pt>
                <c:pt idx="171">
                  <c:v>0.5782210836670757</c:v>
                </c:pt>
                <c:pt idx="172">
                  <c:v>0.57859492506702281</c:v>
                </c:pt>
                <c:pt idx="173">
                  <c:v>0.5833963405650362</c:v>
                </c:pt>
                <c:pt idx="174">
                  <c:v>0.58672608217056643</c:v>
                </c:pt>
                <c:pt idx="175">
                  <c:v>0.58780577728863115</c:v>
                </c:pt>
                <c:pt idx="176">
                  <c:v>0.5903569298957283</c:v>
                </c:pt>
                <c:pt idx="177">
                  <c:v>0.59132049669141817</c:v>
                </c:pt>
                <c:pt idx="178">
                  <c:v>0.59329682008101825</c:v>
                </c:pt>
                <c:pt idx="179">
                  <c:v>0.59331370933174765</c:v>
                </c:pt>
                <c:pt idx="180">
                  <c:v>0.59718756474326129</c:v>
                </c:pt>
                <c:pt idx="181">
                  <c:v>0.60024475713526082</c:v>
                </c:pt>
                <c:pt idx="182">
                  <c:v>0.60051445285062277</c:v>
                </c:pt>
                <c:pt idx="183">
                  <c:v>0.60110784968879227</c:v>
                </c:pt>
                <c:pt idx="184">
                  <c:v>0.60208797978702489</c:v>
                </c:pt>
                <c:pt idx="185">
                  <c:v>0.60460228516245851</c:v>
                </c:pt>
                <c:pt idx="186">
                  <c:v>0.60866124542880751</c:v>
                </c:pt>
                <c:pt idx="187">
                  <c:v>0.60918477993857967</c:v>
                </c:pt>
                <c:pt idx="188">
                  <c:v>0.61087277126877593</c:v>
                </c:pt>
                <c:pt idx="189">
                  <c:v>0.61313007735933134</c:v>
                </c:pt>
                <c:pt idx="190">
                  <c:v>0.61952998583913177</c:v>
                </c:pt>
                <c:pt idx="191">
                  <c:v>0.62120266852657768</c:v>
                </c:pt>
                <c:pt idx="192">
                  <c:v>0.62320629101926006</c:v>
                </c:pt>
                <c:pt idx="193">
                  <c:v>0.62386115364279238</c:v>
                </c:pt>
                <c:pt idx="194">
                  <c:v>0.62639968643948363</c:v>
                </c:pt>
                <c:pt idx="195">
                  <c:v>0.62847123145867545</c:v>
                </c:pt>
                <c:pt idx="196">
                  <c:v>0.62855391655875636</c:v>
                </c:pt>
                <c:pt idx="197">
                  <c:v>0.63245781431701431</c:v>
                </c:pt>
                <c:pt idx="198">
                  <c:v>0.63421844952258177</c:v>
                </c:pt>
                <c:pt idx="199">
                  <c:v>0.63659327557446899</c:v>
                </c:pt>
                <c:pt idx="200">
                  <c:v>0.63712743850005027</c:v>
                </c:pt>
                <c:pt idx="201">
                  <c:v>0.63791008377343283</c:v>
                </c:pt>
                <c:pt idx="202">
                  <c:v>0.63937953575087114</c:v>
                </c:pt>
                <c:pt idx="203">
                  <c:v>0.6407932581161776</c:v>
                </c:pt>
                <c:pt idx="204">
                  <c:v>0.64124151285204878</c:v>
                </c:pt>
                <c:pt idx="205">
                  <c:v>0.64134578893521899</c:v>
                </c:pt>
                <c:pt idx="206">
                  <c:v>0.64424300652161537</c:v>
                </c:pt>
                <c:pt idx="207">
                  <c:v>0.64697732098989447</c:v>
                </c:pt>
                <c:pt idx="208">
                  <c:v>0.64750231660760837</c:v>
                </c:pt>
                <c:pt idx="209">
                  <c:v>0.64803117262030929</c:v>
                </c:pt>
                <c:pt idx="210">
                  <c:v>0.64946658046165773</c:v>
                </c:pt>
                <c:pt idx="211">
                  <c:v>0.64982437590279141</c:v>
                </c:pt>
                <c:pt idx="212">
                  <c:v>0.65140635420201454</c:v>
                </c:pt>
                <c:pt idx="213">
                  <c:v>0.65527995361778069</c:v>
                </c:pt>
                <c:pt idx="214">
                  <c:v>0.65621331719475162</c:v>
                </c:pt>
                <c:pt idx="215">
                  <c:v>0.65863707468646415</c:v>
                </c:pt>
                <c:pt idx="216">
                  <c:v>0.6616325978577815</c:v>
                </c:pt>
                <c:pt idx="217">
                  <c:v>0.6629521197875532</c:v>
                </c:pt>
                <c:pt idx="218">
                  <c:v>0.66709441864361607</c:v>
                </c:pt>
                <c:pt idx="219">
                  <c:v>0.66727025148595887</c:v>
                </c:pt>
                <c:pt idx="220">
                  <c:v>0.66930519756941598</c:v>
                </c:pt>
                <c:pt idx="221">
                  <c:v>0.67105840868567779</c:v>
                </c:pt>
                <c:pt idx="222">
                  <c:v>0.67218610878512408</c:v>
                </c:pt>
                <c:pt idx="223">
                  <c:v>0.67253313294396855</c:v>
                </c:pt>
                <c:pt idx="224">
                  <c:v>0.67301045346518795</c:v>
                </c:pt>
                <c:pt idx="225">
                  <c:v>0.67498326571604639</c:v>
                </c:pt>
                <c:pt idx="226">
                  <c:v>0.6756148896427433</c:v>
                </c:pt>
                <c:pt idx="227">
                  <c:v>0.6765771812741227</c:v>
                </c:pt>
                <c:pt idx="228">
                  <c:v>0.67675629943781179</c:v>
                </c:pt>
                <c:pt idx="229">
                  <c:v>0.67718939509229215</c:v>
                </c:pt>
                <c:pt idx="230">
                  <c:v>0.68047173345647749</c:v>
                </c:pt>
                <c:pt idx="231">
                  <c:v>0.68057879352077677</c:v>
                </c:pt>
                <c:pt idx="232">
                  <c:v>0.6846438085391694</c:v>
                </c:pt>
                <c:pt idx="233">
                  <c:v>0.68514485967042105</c:v>
                </c:pt>
                <c:pt idx="234">
                  <c:v>0.6853212953813248</c:v>
                </c:pt>
                <c:pt idx="235">
                  <c:v>0.68568120708002112</c:v>
                </c:pt>
                <c:pt idx="236">
                  <c:v>0.69250900839541352</c:v>
                </c:pt>
                <c:pt idx="237">
                  <c:v>0.69390527091341514</c:v>
                </c:pt>
                <c:pt idx="238">
                  <c:v>0.69554381564673218</c:v>
                </c:pt>
                <c:pt idx="239">
                  <c:v>0.69623705741427222</c:v>
                </c:pt>
                <c:pt idx="240">
                  <c:v>0.69713797239436548</c:v>
                </c:pt>
                <c:pt idx="241">
                  <c:v>0.69732511655222307</c:v>
                </c:pt>
                <c:pt idx="242">
                  <c:v>0.69740082410875259</c:v>
                </c:pt>
                <c:pt idx="243">
                  <c:v>0.69933010947662377</c:v>
                </c:pt>
                <c:pt idx="244">
                  <c:v>0.70011804331568817</c:v>
                </c:pt>
                <c:pt idx="245">
                  <c:v>0.70296197388670056</c:v>
                </c:pt>
                <c:pt idx="246">
                  <c:v>0.70305772371669506</c:v>
                </c:pt>
                <c:pt idx="247">
                  <c:v>0.70433865213138147</c:v>
                </c:pt>
                <c:pt idx="248">
                  <c:v>0.70546120442066518</c:v>
                </c:pt>
                <c:pt idx="249">
                  <c:v>0.70662124227046896</c:v>
                </c:pt>
                <c:pt idx="250">
                  <c:v>0.70768822119086761</c:v>
                </c:pt>
                <c:pt idx="251">
                  <c:v>0.70891996636633725</c:v>
                </c:pt>
                <c:pt idx="252">
                  <c:v>0.71009939816999001</c:v>
                </c:pt>
                <c:pt idx="253">
                  <c:v>0.71158525202789746</c:v>
                </c:pt>
                <c:pt idx="254">
                  <c:v>0.72628327787474523</c:v>
                </c:pt>
                <c:pt idx="255">
                  <c:v>0.72770809123367608</c:v>
                </c:pt>
                <c:pt idx="256">
                  <c:v>0.72804020695686189</c:v>
                </c:pt>
                <c:pt idx="257">
                  <c:v>0.72868590716692472</c:v>
                </c:pt>
                <c:pt idx="258">
                  <c:v>0.72935418134388585</c:v>
                </c:pt>
                <c:pt idx="259">
                  <c:v>0.72968135597490857</c:v>
                </c:pt>
                <c:pt idx="260">
                  <c:v>0.73198073848478928</c:v>
                </c:pt>
                <c:pt idx="261">
                  <c:v>0.73504675455323976</c:v>
                </c:pt>
                <c:pt idx="262">
                  <c:v>0.73814681112516489</c:v>
                </c:pt>
                <c:pt idx="263">
                  <c:v>0.74006819837425641</c:v>
                </c:pt>
                <c:pt idx="264">
                  <c:v>0.74048548431055872</c:v>
                </c:pt>
                <c:pt idx="265">
                  <c:v>0.74565917539774862</c:v>
                </c:pt>
                <c:pt idx="266">
                  <c:v>0.75763926102808654</c:v>
                </c:pt>
                <c:pt idx="267">
                  <c:v>0.75971754405081149</c:v>
                </c:pt>
                <c:pt idx="268">
                  <c:v>0.76350396261212072</c:v>
                </c:pt>
                <c:pt idx="269">
                  <c:v>0.76559571758902045</c:v>
                </c:pt>
                <c:pt idx="270">
                  <c:v>0.76845007962820844</c:v>
                </c:pt>
                <c:pt idx="271">
                  <c:v>0.77002103707470604</c:v>
                </c:pt>
                <c:pt idx="272">
                  <c:v>0.77161061882468152</c:v>
                </c:pt>
                <c:pt idx="273">
                  <c:v>0.77408581305344382</c:v>
                </c:pt>
                <c:pt idx="274">
                  <c:v>0.77505774797898241</c:v>
                </c:pt>
                <c:pt idx="275">
                  <c:v>0.77608410427384233</c:v>
                </c:pt>
                <c:pt idx="276">
                  <c:v>0.77927274674872704</c:v>
                </c:pt>
                <c:pt idx="277">
                  <c:v>0.78606061253775594</c:v>
                </c:pt>
                <c:pt idx="278">
                  <c:v>0.78639443359680816</c:v>
                </c:pt>
                <c:pt idx="279">
                  <c:v>0.78724088998447184</c:v>
                </c:pt>
                <c:pt idx="280">
                  <c:v>0.78855839172271702</c:v>
                </c:pt>
                <c:pt idx="281">
                  <c:v>0.78910527833612332</c:v>
                </c:pt>
                <c:pt idx="282">
                  <c:v>0.7903212748283881</c:v>
                </c:pt>
                <c:pt idx="283">
                  <c:v>0.79094039894157753</c:v>
                </c:pt>
                <c:pt idx="284">
                  <c:v>0.79962305506375886</c:v>
                </c:pt>
                <c:pt idx="285">
                  <c:v>0.8090057153403718</c:v>
                </c:pt>
                <c:pt idx="286">
                  <c:v>0.80947499802838485</c:v>
                </c:pt>
                <c:pt idx="287">
                  <c:v>0.81224178478450815</c:v>
                </c:pt>
                <c:pt idx="288">
                  <c:v>0.81944326865625139</c:v>
                </c:pt>
                <c:pt idx="289">
                  <c:v>0.82128059115572705</c:v>
                </c:pt>
                <c:pt idx="290">
                  <c:v>0.82393368870100192</c:v>
                </c:pt>
                <c:pt idx="291">
                  <c:v>0.8249222280769658</c:v>
                </c:pt>
                <c:pt idx="292">
                  <c:v>0.82505453085773661</c:v>
                </c:pt>
                <c:pt idx="293">
                  <c:v>0.82744014950356448</c:v>
                </c:pt>
                <c:pt idx="294">
                  <c:v>0.82778925263094683</c:v>
                </c:pt>
                <c:pt idx="295">
                  <c:v>0.8312706903201339</c:v>
                </c:pt>
                <c:pt idx="296">
                  <c:v>0.83206494237217898</c:v>
                </c:pt>
                <c:pt idx="297">
                  <c:v>0.83369832998638416</c:v>
                </c:pt>
                <c:pt idx="298">
                  <c:v>0.83682544570644168</c:v>
                </c:pt>
                <c:pt idx="299">
                  <c:v>0.83747570114945447</c:v>
                </c:pt>
                <c:pt idx="300">
                  <c:v>0.84028747509739776</c:v>
                </c:pt>
                <c:pt idx="301">
                  <c:v>0.84255814342521829</c:v>
                </c:pt>
                <c:pt idx="302">
                  <c:v>0.84479860370966775</c:v>
                </c:pt>
                <c:pt idx="303">
                  <c:v>0.84517985899137416</c:v>
                </c:pt>
                <c:pt idx="304">
                  <c:v>0.84640178905175212</c:v>
                </c:pt>
                <c:pt idx="305">
                  <c:v>0.84872956084157292</c:v>
                </c:pt>
                <c:pt idx="306">
                  <c:v>0.84909758686485337</c:v>
                </c:pt>
                <c:pt idx="307">
                  <c:v>0.85907837135507537</c:v>
                </c:pt>
                <c:pt idx="308">
                  <c:v>0.85953880789317894</c:v>
                </c:pt>
                <c:pt idx="309">
                  <c:v>0.86007869058171993</c:v>
                </c:pt>
                <c:pt idx="310">
                  <c:v>0.86284120833741507</c:v>
                </c:pt>
                <c:pt idx="311">
                  <c:v>0.87176906940792431</c:v>
                </c:pt>
                <c:pt idx="312">
                  <c:v>0.87414728448228751</c:v>
                </c:pt>
                <c:pt idx="313">
                  <c:v>0.87869468767530123</c:v>
                </c:pt>
                <c:pt idx="314">
                  <c:v>0.88042842455411463</c:v>
                </c:pt>
                <c:pt idx="315">
                  <c:v>0.88211225883626143</c:v>
                </c:pt>
                <c:pt idx="316">
                  <c:v>0.88343597586592992</c:v>
                </c:pt>
                <c:pt idx="317">
                  <c:v>0.88585258460330407</c:v>
                </c:pt>
                <c:pt idx="318">
                  <c:v>0.88660524810919306</c:v>
                </c:pt>
                <c:pt idx="319">
                  <c:v>0.88816615965007872</c:v>
                </c:pt>
                <c:pt idx="320">
                  <c:v>0.88886191080291588</c:v>
                </c:pt>
                <c:pt idx="321">
                  <c:v>0.89079935986187841</c:v>
                </c:pt>
                <c:pt idx="322">
                  <c:v>0.8922853500557496</c:v>
                </c:pt>
                <c:pt idx="323">
                  <c:v>0.89468558146454025</c:v>
                </c:pt>
                <c:pt idx="324">
                  <c:v>0.89840286229744915</c:v>
                </c:pt>
                <c:pt idx="325">
                  <c:v>0.89948853412211793</c:v>
                </c:pt>
                <c:pt idx="326">
                  <c:v>0.90435475626122752</c:v>
                </c:pt>
                <c:pt idx="327">
                  <c:v>0.90610409789776514</c:v>
                </c:pt>
                <c:pt idx="328">
                  <c:v>0.90610997952464256</c:v>
                </c:pt>
                <c:pt idx="329">
                  <c:v>0.90634598529705257</c:v>
                </c:pt>
                <c:pt idx="330">
                  <c:v>0.90752396129709445</c:v>
                </c:pt>
                <c:pt idx="331">
                  <c:v>0.91163116779138176</c:v>
                </c:pt>
                <c:pt idx="332">
                  <c:v>0.91394982040059847</c:v>
                </c:pt>
                <c:pt idx="333">
                  <c:v>0.91584070640689208</c:v>
                </c:pt>
                <c:pt idx="334">
                  <c:v>0.91734632838732399</c:v>
                </c:pt>
                <c:pt idx="335">
                  <c:v>0.91822947383193665</c:v>
                </c:pt>
                <c:pt idx="336">
                  <c:v>0.92032479385678667</c:v>
                </c:pt>
                <c:pt idx="337">
                  <c:v>0.92408156716360035</c:v>
                </c:pt>
                <c:pt idx="338">
                  <c:v>0.92511530941859454</c:v>
                </c:pt>
                <c:pt idx="339">
                  <c:v>0.92694811824011469</c:v>
                </c:pt>
                <c:pt idx="340">
                  <c:v>0.92752681964843231</c:v>
                </c:pt>
                <c:pt idx="341">
                  <c:v>0.92837001127786145</c:v>
                </c:pt>
                <c:pt idx="342">
                  <c:v>0.92854966636611436</c:v>
                </c:pt>
                <c:pt idx="343">
                  <c:v>0.93054328939698439</c:v>
                </c:pt>
                <c:pt idx="344">
                  <c:v>0.93227616166574301</c:v>
                </c:pt>
                <c:pt idx="345">
                  <c:v>0.93411506868937311</c:v>
                </c:pt>
                <c:pt idx="346">
                  <c:v>0.93603341397869722</c:v>
                </c:pt>
                <c:pt idx="347">
                  <c:v>0.93829779703417415</c:v>
                </c:pt>
                <c:pt idx="348">
                  <c:v>0.93867200098630776</c:v>
                </c:pt>
                <c:pt idx="349">
                  <c:v>0.94269801472879478</c:v>
                </c:pt>
                <c:pt idx="350">
                  <c:v>0.94507052975612682</c:v>
                </c:pt>
                <c:pt idx="351">
                  <c:v>0.94527912901650413</c:v>
                </c:pt>
                <c:pt idx="352">
                  <c:v>0.9475010946539153</c:v>
                </c:pt>
                <c:pt idx="353">
                  <c:v>0.94864076906850159</c:v>
                </c:pt>
                <c:pt idx="354">
                  <c:v>0.96691368593544547</c:v>
                </c:pt>
                <c:pt idx="355">
                  <c:v>0.96924587938700801</c:v>
                </c:pt>
                <c:pt idx="356">
                  <c:v>0.97400371261273722</c:v>
                </c:pt>
                <c:pt idx="357">
                  <c:v>0.98374353014325433</c:v>
                </c:pt>
                <c:pt idx="358">
                  <c:v>0.98641428543836573</c:v>
                </c:pt>
                <c:pt idx="359">
                  <c:v>0.99119262860928148</c:v>
                </c:pt>
                <c:pt idx="360">
                  <c:v>0.99317214745972171</c:v>
                </c:pt>
                <c:pt idx="361">
                  <c:v>0.99695886044527704</c:v>
                </c:pt>
                <c:pt idx="362">
                  <c:v>0.9980065629231607</c:v>
                </c:pt>
                <c:pt idx="363">
                  <c:v>1.0011772723031689</c:v>
                </c:pt>
                <c:pt idx="364">
                  <c:v>1.0013189881787437</c:v>
                </c:pt>
                <c:pt idx="365">
                  <c:v>1.0048134289372723</c:v>
                </c:pt>
                <c:pt idx="366">
                  <c:v>1.0055157270016402</c:v>
                </c:pt>
                <c:pt idx="367">
                  <c:v>1.008312947092088</c:v>
                </c:pt>
                <c:pt idx="368">
                  <c:v>1.0126638022678873</c:v>
                </c:pt>
                <c:pt idx="369">
                  <c:v>1.0169925889141094</c:v>
                </c:pt>
                <c:pt idx="370">
                  <c:v>1.0197925773788452</c:v>
                </c:pt>
                <c:pt idx="371">
                  <c:v>1.0260878420109258</c:v>
                </c:pt>
                <c:pt idx="372">
                  <c:v>1.0267450146803534</c:v>
                </c:pt>
                <c:pt idx="373">
                  <c:v>1.0276775985648683</c:v>
                </c:pt>
                <c:pt idx="374">
                  <c:v>1.0335312465823661</c:v>
                </c:pt>
                <c:pt idx="375">
                  <c:v>1.0404895986269809</c:v>
                </c:pt>
                <c:pt idx="376">
                  <c:v>1.0545725817717817</c:v>
                </c:pt>
                <c:pt idx="377">
                  <c:v>1.0560773403970642</c:v>
                </c:pt>
                <c:pt idx="378">
                  <c:v>1.0587014781354165</c:v>
                </c:pt>
                <c:pt idx="379">
                  <c:v>1.0588245968048533</c:v>
                </c:pt>
                <c:pt idx="380">
                  <c:v>1.0604894313371247</c:v>
                </c:pt>
                <c:pt idx="381">
                  <c:v>1.0608979639505201</c:v>
                </c:pt>
                <c:pt idx="382">
                  <c:v>1.0613777426245448</c:v>
                </c:pt>
                <c:pt idx="383">
                  <c:v>1.0669047372645535</c:v>
                </c:pt>
                <c:pt idx="384">
                  <c:v>1.0669193965588017</c:v>
                </c:pt>
                <c:pt idx="385">
                  <c:v>1.0716725709225945</c:v>
                </c:pt>
                <c:pt idx="386">
                  <c:v>1.0740378235654748</c:v>
                </c:pt>
                <c:pt idx="387">
                  <c:v>1.0748786253407816</c:v>
                </c:pt>
                <c:pt idx="388">
                  <c:v>1.0771953099570086</c:v>
                </c:pt>
                <c:pt idx="389">
                  <c:v>1.0793478643630015</c:v>
                </c:pt>
                <c:pt idx="390">
                  <c:v>1.07999408604902</c:v>
                </c:pt>
                <c:pt idx="391">
                  <c:v>1.0814388551665952</c:v>
                </c:pt>
                <c:pt idx="392">
                  <c:v>1.0824012774752223</c:v>
                </c:pt>
                <c:pt idx="393">
                  <c:v>1.0861468394619702</c:v>
                </c:pt>
                <c:pt idx="394">
                  <c:v>1.087369630848775</c:v>
                </c:pt>
                <c:pt idx="395">
                  <c:v>1.0880889066065782</c:v>
                </c:pt>
                <c:pt idx="396">
                  <c:v>1.0911137706597291</c:v>
                </c:pt>
                <c:pt idx="397">
                  <c:v>1.092393909835381</c:v>
                </c:pt>
                <c:pt idx="398">
                  <c:v>1.0959484294190898</c:v>
                </c:pt>
                <c:pt idx="399">
                  <c:v>1.1022522251722022</c:v>
                </c:pt>
                <c:pt idx="400">
                  <c:v>1.106402956424585</c:v>
                </c:pt>
                <c:pt idx="401">
                  <c:v>1.1078967712764665</c:v>
                </c:pt>
                <c:pt idx="402">
                  <c:v>1.1147734250686403</c:v>
                </c:pt>
                <c:pt idx="403">
                  <c:v>1.1174602645484484</c:v>
                </c:pt>
                <c:pt idx="404">
                  <c:v>1.1181736703013057</c:v>
                </c:pt>
                <c:pt idx="405">
                  <c:v>1.1203016894951645</c:v>
                </c:pt>
                <c:pt idx="406">
                  <c:v>1.1216664977415829</c:v>
                </c:pt>
                <c:pt idx="407">
                  <c:v>1.1226136060458221</c:v>
                </c:pt>
                <c:pt idx="408">
                  <c:v>1.126826096832559</c:v>
                </c:pt>
                <c:pt idx="409">
                  <c:v>1.1289489192577511</c:v>
                </c:pt>
                <c:pt idx="410">
                  <c:v>1.1293221493568644</c:v>
                </c:pt>
                <c:pt idx="411">
                  <c:v>1.1383173675296749</c:v>
                </c:pt>
                <c:pt idx="412">
                  <c:v>1.1390399896526699</c:v>
                </c:pt>
                <c:pt idx="413">
                  <c:v>1.1415794295320314</c:v>
                </c:pt>
                <c:pt idx="414">
                  <c:v>1.1546278470274962</c:v>
                </c:pt>
                <c:pt idx="415">
                  <c:v>1.1567228816732393</c:v>
                </c:pt>
                <c:pt idx="416">
                  <c:v>1.1574598679946564</c:v>
                </c:pt>
                <c:pt idx="417">
                  <c:v>1.1590158842254765</c:v>
                </c:pt>
                <c:pt idx="418">
                  <c:v>1.1613799118352244</c:v>
                </c:pt>
                <c:pt idx="419">
                  <c:v>1.1628150734769784</c:v>
                </c:pt>
                <c:pt idx="420">
                  <c:v>1.1710698435378708</c:v>
                </c:pt>
                <c:pt idx="421">
                  <c:v>1.1765537288631298</c:v>
                </c:pt>
                <c:pt idx="422">
                  <c:v>1.1813774135223414</c:v>
                </c:pt>
                <c:pt idx="423">
                  <c:v>1.1868669342583298</c:v>
                </c:pt>
                <c:pt idx="424">
                  <c:v>1.1906786061828525</c:v>
                </c:pt>
                <c:pt idx="425">
                  <c:v>1.1921298457657075</c:v>
                </c:pt>
                <c:pt idx="426">
                  <c:v>1.1943409414123507</c:v>
                </c:pt>
                <c:pt idx="427">
                  <c:v>1.1966132400577605</c:v>
                </c:pt>
                <c:pt idx="428">
                  <c:v>1.1984195129992563</c:v>
                </c:pt>
                <c:pt idx="429">
                  <c:v>1.201181758572927</c:v>
                </c:pt>
                <c:pt idx="430">
                  <c:v>1.2067229516096787</c:v>
                </c:pt>
                <c:pt idx="431">
                  <c:v>1.210941375823497</c:v>
                </c:pt>
                <c:pt idx="432">
                  <c:v>1.2119498921147733</c:v>
                </c:pt>
                <c:pt idx="433">
                  <c:v>1.2121117949459275</c:v>
                </c:pt>
                <c:pt idx="434">
                  <c:v>1.2165903542904313</c:v>
                </c:pt>
                <c:pt idx="435">
                  <c:v>1.2216404230988291</c:v>
                </c:pt>
                <c:pt idx="436">
                  <c:v>1.2256783858995546</c:v>
                </c:pt>
                <c:pt idx="437">
                  <c:v>1.2413904830087361</c:v>
                </c:pt>
                <c:pt idx="438">
                  <c:v>1.2484493802669863</c:v>
                </c:pt>
                <c:pt idx="439">
                  <c:v>1.2625210521946761</c:v>
                </c:pt>
                <c:pt idx="440">
                  <c:v>1.2660266158432205</c:v>
                </c:pt>
                <c:pt idx="441">
                  <c:v>1.2677871128405624</c:v>
                </c:pt>
                <c:pt idx="442">
                  <c:v>1.2684267952730006</c:v>
                </c:pt>
                <c:pt idx="443">
                  <c:v>1.2721392206331161</c:v>
                </c:pt>
                <c:pt idx="444">
                  <c:v>1.2757099400895044</c:v>
                </c:pt>
                <c:pt idx="445">
                  <c:v>1.2799184299783701</c:v>
                </c:pt>
                <c:pt idx="446">
                  <c:v>1.2878283128104469</c:v>
                </c:pt>
                <c:pt idx="447">
                  <c:v>1.293737341241995</c:v>
                </c:pt>
                <c:pt idx="448">
                  <c:v>1.2966960581786116</c:v>
                </c:pt>
                <c:pt idx="449">
                  <c:v>1.3052077218143259</c:v>
                </c:pt>
                <c:pt idx="450">
                  <c:v>1.3129878623705653</c:v>
                </c:pt>
                <c:pt idx="451">
                  <c:v>1.3134059290526241</c:v>
                </c:pt>
                <c:pt idx="452">
                  <c:v>1.3221357513428484</c:v>
                </c:pt>
                <c:pt idx="453">
                  <c:v>1.3285314621529887</c:v>
                </c:pt>
                <c:pt idx="454">
                  <c:v>1.3305133513494605</c:v>
                </c:pt>
                <c:pt idx="455">
                  <c:v>1.3333278438684657</c:v>
                </c:pt>
                <c:pt idx="456">
                  <c:v>1.3367366457624297</c:v>
                </c:pt>
                <c:pt idx="457">
                  <c:v>1.3443148903904041</c:v>
                </c:pt>
                <c:pt idx="458">
                  <c:v>1.351835152378686</c:v>
                </c:pt>
                <c:pt idx="459">
                  <c:v>1.3522584113721485</c:v>
                </c:pt>
                <c:pt idx="460">
                  <c:v>1.3581854380164384</c:v>
                </c:pt>
                <c:pt idx="461">
                  <c:v>1.3802822711554565</c:v>
                </c:pt>
                <c:pt idx="462">
                  <c:v>1.3815852802037916</c:v>
                </c:pt>
                <c:pt idx="463">
                  <c:v>1.3874458584668765</c:v>
                </c:pt>
                <c:pt idx="464">
                  <c:v>1.388730879209422</c:v>
                </c:pt>
                <c:pt idx="465">
                  <c:v>1.3893118834386022</c:v>
                </c:pt>
                <c:pt idx="466">
                  <c:v>1.397048134668367</c:v>
                </c:pt>
                <c:pt idx="467">
                  <c:v>1.4107665130620091</c:v>
                </c:pt>
                <c:pt idx="468">
                  <c:v>1.416836729151687</c:v>
                </c:pt>
                <c:pt idx="469">
                  <c:v>1.4211265203530576</c:v>
                </c:pt>
                <c:pt idx="470">
                  <c:v>1.4471483099382594</c:v>
                </c:pt>
                <c:pt idx="471">
                  <c:v>1.4545800831464515</c:v>
                </c:pt>
                <c:pt idx="472">
                  <c:v>1.4656358717141453</c:v>
                </c:pt>
                <c:pt idx="473">
                  <c:v>1.4799623999526512</c:v>
                </c:pt>
                <c:pt idx="474">
                  <c:v>1.49157032606991</c:v>
                </c:pt>
                <c:pt idx="475">
                  <c:v>1.4946245496374879</c:v>
                </c:pt>
                <c:pt idx="476">
                  <c:v>1.4974474800135589</c:v>
                </c:pt>
                <c:pt idx="477">
                  <c:v>1.5013204616777689</c:v>
                </c:pt>
                <c:pt idx="478">
                  <c:v>1.5022366404528014</c:v>
                </c:pt>
                <c:pt idx="479">
                  <c:v>1.5082628847482265</c:v>
                </c:pt>
                <c:pt idx="480">
                  <c:v>1.5137956454321153</c:v>
                </c:pt>
                <c:pt idx="481">
                  <c:v>1.5175581737458526</c:v>
                </c:pt>
                <c:pt idx="482">
                  <c:v>1.5277316942732078</c:v>
                </c:pt>
                <c:pt idx="483">
                  <c:v>1.5390545266579894</c:v>
                </c:pt>
                <c:pt idx="484">
                  <c:v>1.5416635738155386</c:v>
                </c:pt>
                <c:pt idx="485">
                  <c:v>1.5478450283514071</c:v>
                </c:pt>
                <c:pt idx="486">
                  <c:v>1.5797022577851201</c:v>
                </c:pt>
                <c:pt idx="487">
                  <c:v>1.5798876865498874</c:v>
                </c:pt>
                <c:pt idx="488">
                  <c:v>1.5827910506691323</c:v>
                </c:pt>
                <c:pt idx="489">
                  <c:v>1.5853043112943532</c:v>
                </c:pt>
                <c:pt idx="490">
                  <c:v>1.6158914733578738</c:v>
                </c:pt>
                <c:pt idx="491">
                  <c:v>1.6194483196033795</c:v>
                </c:pt>
                <c:pt idx="492">
                  <c:v>1.6248429254643006</c:v>
                </c:pt>
                <c:pt idx="493">
                  <c:v>1.633049588030338</c:v>
                </c:pt>
                <c:pt idx="494">
                  <c:v>1.6342147711003538</c:v>
                </c:pt>
                <c:pt idx="495">
                  <c:v>1.6478038392921053</c:v>
                </c:pt>
                <c:pt idx="496">
                  <c:v>1.6503468161235599</c:v>
                </c:pt>
                <c:pt idx="497">
                  <c:v>1.659317110205889</c:v>
                </c:pt>
                <c:pt idx="498">
                  <c:v>1.6691607645252706</c:v>
                </c:pt>
                <c:pt idx="499">
                  <c:v>1.6769342059713743</c:v>
                </c:pt>
                <c:pt idx="500">
                  <c:v>1.6823396929435479</c:v>
                </c:pt>
                <c:pt idx="501">
                  <c:v>1.6912539356557605</c:v>
                </c:pt>
                <c:pt idx="502">
                  <c:v>1.6933730005811076</c:v>
                </c:pt>
                <c:pt idx="503">
                  <c:v>1.7466239242297714</c:v>
                </c:pt>
                <c:pt idx="504">
                  <c:v>1.7672530462183029</c:v>
                </c:pt>
                <c:pt idx="505">
                  <c:v>1.7766392153375195</c:v>
                </c:pt>
                <c:pt idx="506">
                  <c:v>1.7997111108330337</c:v>
                </c:pt>
                <c:pt idx="507">
                  <c:v>1.8118121487323791</c:v>
                </c:pt>
                <c:pt idx="508">
                  <c:v>1.8235583596427705</c:v>
                </c:pt>
                <c:pt idx="509">
                  <c:v>1.831572511509979</c:v>
                </c:pt>
                <c:pt idx="510">
                  <c:v>1.8349303076209593</c:v>
                </c:pt>
                <c:pt idx="511">
                  <c:v>1.8376068504496419</c:v>
                </c:pt>
                <c:pt idx="512">
                  <c:v>1.861909899629401</c:v>
                </c:pt>
                <c:pt idx="513">
                  <c:v>1.8833180664644029</c:v>
                </c:pt>
                <c:pt idx="514">
                  <c:v>1.9017502546747909</c:v>
                </c:pt>
                <c:pt idx="515">
                  <c:v>1.9137618699980308</c:v>
                </c:pt>
                <c:pt idx="516">
                  <c:v>1.9390344485986493</c:v>
                </c:pt>
                <c:pt idx="517">
                  <c:v>1.9965484627557544</c:v>
                </c:pt>
                <c:pt idx="518">
                  <c:v>2.0214222043325498</c:v>
                </c:pt>
                <c:pt idx="519">
                  <c:v>2.0606524940644055</c:v>
                </c:pt>
                <c:pt idx="520">
                  <c:v>2.089216892473484</c:v>
                </c:pt>
                <c:pt idx="521">
                  <c:v>2.1886260230734114</c:v>
                </c:pt>
                <c:pt idx="522">
                  <c:v>2.507794750983984</c:v>
                </c:pt>
                <c:pt idx="523">
                  <c:v>2.5658527245805773</c:v>
                </c:pt>
                <c:pt idx="524">
                  <c:v>2.5850194413814429</c:v>
                </c:pt>
                <c:pt idx="525">
                  <c:v>2.8937671880711351</c:v>
                </c:pt>
                <c:pt idx="526">
                  <c:v>2.9462350150442873</c:v>
                </c:pt>
                <c:pt idx="527">
                  <c:v>3.0526045809916118</c:v>
                </c:pt>
                <c:pt idx="528">
                  <c:v>3.1085572926893121</c:v>
                </c:pt>
                <c:pt idx="529">
                  <c:v>3.1678084791764505</c:v>
                </c:pt>
              </c:numCache>
            </c:numRef>
          </c:xVal>
          <c:yVal>
            <c:numRef>
              <c:f>Эрланг!$V$211:$V$740</c:f>
              <c:numCache>
                <c:formatCode>General</c:formatCode>
                <c:ptCount val="530"/>
                <c:pt idx="0">
                  <c:v>0</c:v>
                </c:pt>
                <c:pt idx="1">
                  <c:v>1.8867924528301887E-3</c:v>
                </c:pt>
                <c:pt idx="2">
                  <c:v>3.7735849056603774E-3</c:v>
                </c:pt>
                <c:pt idx="3">
                  <c:v>5.6603773584905665E-3</c:v>
                </c:pt>
                <c:pt idx="4">
                  <c:v>7.5471698113207548E-3</c:v>
                </c:pt>
                <c:pt idx="5">
                  <c:v>9.433962264150943E-3</c:v>
                </c:pt>
                <c:pt idx="6">
                  <c:v>1.1320754716981131E-2</c:v>
                </c:pt>
                <c:pt idx="7">
                  <c:v>1.320754716981132E-2</c:v>
                </c:pt>
                <c:pt idx="8">
                  <c:v>1.5094339622641508E-2</c:v>
                </c:pt>
                <c:pt idx="9">
                  <c:v>1.6981132075471698E-2</c:v>
                </c:pt>
                <c:pt idx="10">
                  <c:v>1.8867924528301886E-2</c:v>
                </c:pt>
                <c:pt idx="11">
                  <c:v>2.0754716981132074E-2</c:v>
                </c:pt>
                <c:pt idx="12">
                  <c:v>2.2641509433962263E-2</c:v>
                </c:pt>
                <c:pt idx="13">
                  <c:v>2.4528301886792451E-2</c:v>
                </c:pt>
                <c:pt idx="14">
                  <c:v>2.6415094339622639E-2</c:v>
                </c:pt>
                <c:pt idx="15">
                  <c:v>2.8301886792452827E-2</c:v>
                </c:pt>
                <c:pt idx="16">
                  <c:v>3.0188679245283016E-2</c:v>
                </c:pt>
                <c:pt idx="17">
                  <c:v>3.2075471698113207E-2</c:v>
                </c:pt>
                <c:pt idx="18">
                  <c:v>3.3962264150943396E-2</c:v>
                </c:pt>
                <c:pt idx="19">
                  <c:v>3.5849056603773584E-2</c:v>
                </c:pt>
                <c:pt idx="20">
                  <c:v>3.7735849056603772E-2</c:v>
                </c:pt>
                <c:pt idx="21">
                  <c:v>3.962264150943396E-2</c:v>
                </c:pt>
                <c:pt idx="22">
                  <c:v>4.1509433962264149E-2</c:v>
                </c:pt>
                <c:pt idx="23">
                  <c:v>4.3396226415094337E-2</c:v>
                </c:pt>
                <c:pt idx="24">
                  <c:v>4.5283018867924525E-2</c:v>
                </c:pt>
                <c:pt idx="25">
                  <c:v>4.7169811320754713E-2</c:v>
                </c:pt>
                <c:pt idx="26">
                  <c:v>4.9056603773584902E-2</c:v>
                </c:pt>
                <c:pt idx="27">
                  <c:v>5.094339622641509E-2</c:v>
                </c:pt>
                <c:pt idx="28">
                  <c:v>5.2830188679245278E-2</c:v>
                </c:pt>
                <c:pt idx="29">
                  <c:v>5.4716981132075466E-2</c:v>
                </c:pt>
                <c:pt idx="30">
                  <c:v>5.6603773584905655E-2</c:v>
                </c:pt>
                <c:pt idx="31">
                  <c:v>5.8490566037735843E-2</c:v>
                </c:pt>
                <c:pt idx="32">
                  <c:v>6.0377358490566031E-2</c:v>
                </c:pt>
                <c:pt idx="33">
                  <c:v>6.226415094339622E-2</c:v>
                </c:pt>
                <c:pt idx="34">
                  <c:v>6.4150943396226415E-2</c:v>
                </c:pt>
                <c:pt idx="35">
                  <c:v>6.6037735849056603E-2</c:v>
                </c:pt>
                <c:pt idx="36">
                  <c:v>6.7924528301886791E-2</c:v>
                </c:pt>
                <c:pt idx="37">
                  <c:v>6.981132075471698E-2</c:v>
                </c:pt>
                <c:pt idx="38">
                  <c:v>7.1698113207547168E-2</c:v>
                </c:pt>
                <c:pt idx="39">
                  <c:v>7.3584905660377356E-2</c:v>
                </c:pt>
                <c:pt idx="40">
                  <c:v>7.5471698113207544E-2</c:v>
                </c:pt>
                <c:pt idx="41">
                  <c:v>7.7358490566037733E-2</c:v>
                </c:pt>
                <c:pt idx="42">
                  <c:v>7.9245283018867921E-2</c:v>
                </c:pt>
                <c:pt idx="43">
                  <c:v>8.1132075471698109E-2</c:v>
                </c:pt>
                <c:pt idx="44">
                  <c:v>8.3018867924528297E-2</c:v>
                </c:pt>
                <c:pt idx="45">
                  <c:v>8.4905660377358486E-2</c:v>
                </c:pt>
                <c:pt idx="46">
                  <c:v>8.6792452830188674E-2</c:v>
                </c:pt>
                <c:pt idx="47">
                  <c:v>8.8679245283018862E-2</c:v>
                </c:pt>
                <c:pt idx="48">
                  <c:v>9.056603773584905E-2</c:v>
                </c:pt>
                <c:pt idx="49">
                  <c:v>9.2452830188679239E-2</c:v>
                </c:pt>
                <c:pt idx="50">
                  <c:v>9.4339622641509427E-2</c:v>
                </c:pt>
                <c:pt idx="51">
                  <c:v>9.6226415094339615E-2</c:v>
                </c:pt>
                <c:pt idx="52">
                  <c:v>9.8113207547169803E-2</c:v>
                </c:pt>
                <c:pt idx="53">
                  <c:v>9.9999999999999992E-2</c:v>
                </c:pt>
                <c:pt idx="54">
                  <c:v>0.10188679245283018</c:v>
                </c:pt>
                <c:pt idx="55">
                  <c:v>0.10377358490566037</c:v>
                </c:pt>
                <c:pt idx="56">
                  <c:v>0.10566037735849056</c:v>
                </c:pt>
                <c:pt idx="57">
                  <c:v>0.10754716981132074</c:v>
                </c:pt>
                <c:pt idx="58">
                  <c:v>0.10943396226415093</c:v>
                </c:pt>
                <c:pt idx="59">
                  <c:v>0.11132075471698112</c:v>
                </c:pt>
                <c:pt idx="60">
                  <c:v>0.11320754716981131</c:v>
                </c:pt>
                <c:pt idx="61">
                  <c:v>0.1150943396226415</c:v>
                </c:pt>
                <c:pt idx="62">
                  <c:v>0.11698113207547169</c:v>
                </c:pt>
                <c:pt idx="63">
                  <c:v>0.11886792452830187</c:v>
                </c:pt>
                <c:pt idx="64">
                  <c:v>0.12075471698113206</c:v>
                </c:pt>
                <c:pt idx="65">
                  <c:v>0.12264150943396225</c:v>
                </c:pt>
                <c:pt idx="66">
                  <c:v>0.12452830188679244</c:v>
                </c:pt>
                <c:pt idx="67">
                  <c:v>0.12641509433962264</c:v>
                </c:pt>
                <c:pt idx="68">
                  <c:v>0.12830188679245283</c:v>
                </c:pt>
                <c:pt idx="69">
                  <c:v>0.13018867924528302</c:v>
                </c:pt>
                <c:pt idx="70">
                  <c:v>0.13207547169811321</c:v>
                </c:pt>
                <c:pt idx="71">
                  <c:v>0.13396226415094339</c:v>
                </c:pt>
                <c:pt idx="72">
                  <c:v>0.13584905660377358</c:v>
                </c:pt>
                <c:pt idx="73">
                  <c:v>0.13773584905660377</c:v>
                </c:pt>
                <c:pt idx="74">
                  <c:v>0.13962264150943396</c:v>
                </c:pt>
                <c:pt idx="75">
                  <c:v>0.14150943396226415</c:v>
                </c:pt>
                <c:pt idx="76">
                  <c:v>0.14339622641509434</c:v>
                </c:pt>
                <c:pt idx="77">
                  <c:v>0.14528301886792452</c:v>
                </c:pt>
                <c:pt idx="78">
                  <c:v>0.14716981132075471</c:v>
                </c:pt>
                <c:pt idx="79">
                  <c:v>0.1490566037735849</c:v>
                </c:pt>
                <c:pt idx="80">
                  <c:v>0.15094339622641509</c:v>
                </c:pt>
                <c:pt idx="81">
                  <c:v>0.15283018867924528</c:v>
                </c:pt>
                <c:pt idx="82">
                  <c:v>0.15471698113207547</c:v>
                </c:pt>
                <c:pt idx="83">
                  <c:v>0.15660377358490565</c:v>
                </c:pt>
                <c:pt idx="84">
                  <c:v>0.15849056603773584</c:v>
                </c:pt>
                <c:pt idx="85">
                  <c:v>0.16037735849056603</c:v>
                </c:pt>
                <c:pt idx="86">
                  <c:v>0.16226415094339622</c:v>
                </c:pt>
                <c:pt idx="87">
                  <c:v>0.16415094339622641</c:v>
                </c:pt>
                <c:pt idx="88">
                  <c:v>0.16603773584905659</c:v>
                </c:pt>
                <c:pt idx="89">
                  <c:v>0.16792452830188678</c:v>
                </c:pt>
                <c:pt idx="90">
                  <c:v>0.16981132075471697</c:v>
                </c:pt>
                <c:pt idx="91">
                  <c:v>0.17169811320754716</c:v>
                </c:pt>
                <c:pt idx="92">
                  <c:v>0.17358490566037735</c:v>
                </c:pt>
                <c:pt idx="93">
                  <c:v>0.17547169811320754</c:v>
                </c:pt>
                <c:pt idx="94">
                  <c:v>0.17735849056603772</c:v>
                </c:pt>
                <c:pt idx="95">
                  <c:v>0.17924528301886791</c:v>
                </c:pt>
                <c:pt idx="96">
                  <c:v>0.1811320754716981</c:v>
                </c:pt>
                <c:pt idx="97">
                  <c:v>0.18301886792452829</c:v>
                </c:pt>
                <c:pt idx="98">
                  <c:v>0.18490566037735848</c:v>
                </c:pt>
                <c:pt idx="99">
                  <c:v>0.18679245283018867</c:v>
                </c:pt>
                <c:pt idx="100">
                  <c:v>0.18867924528301885</c:v>
                </c:pt>
                <c:pt idx="101">
                  <c:v>0.19056603773584904</c:v>
                </c:pt>
                <c:pt idx="102">
                  <c:v>0.19245283018867923</c:v>
                </c:pt>
                <c:pt idx="103">
                  <c:v>0.19433962264150942</c:v>
                </c:pt>
                <c:pt idx="104">
                  <c:v>0.19622641509433961</c:v>
                </c:pt>
                <c:pt idx="105">
                  <c:v>0.1981132075471698</c:v>
                </c:pt>
                <c:pt idx="106">
                  <c:v>0.19999999999999998</c:v>
                </c:pt>
                <c:pt idx="107">
                  <c:v>0.20188679245283017</c:v>
                </c:pt>
                <c:pt idx="108">
                  <c:v>0.20377358490566036</c:v>
                </c:pt>
                <c:pt idx="109">
                  <c:v>0.20566037735849055</c:v>
                </c:pt>
                <c:pt idx="110">
                  <c:v>0.20754716981132074</c:v>
                </c:pt>
                <c:pt idx="111">
                  <c:v>0.20943396226415092</c:v>
                </c:pt>
                <c:pt idx="112">
                  <c:v>0.21132075471698111</c:v>
                </c:pt>
                <c:pt idx="113">
                  <c:v>0.2132075471698113</c:v>
                </c:pt>
                <c:pt idx="114">
                  <c:v>0.21509433962264149</c:v>
                </c:pt>
                <c:pt idx="115">
                  <c:v>0.21698113207547168</c:v>
                </c:pt>
                <c:pt idx="116">
                  <c:v>0.21886792452830187</c:v>
                </c:pt>
                <c:pt idx="117">
                  <c:v>0.22075471698113205</c:v>
                </c:pt>
                <c:pt idx="118">
                  <c:v>0.22264150943396224</c:v>
                </c:pt>
                <c:pt idx="119">
                  <c:v>0.22452830188679243</c:v>
                </c:pt>
                <c:pt idx="120">
                  <c:v>0.22641509433962262</c:v>
                </c:pt>
                <c:pt idx="121">
                  <c:v>0.22830188679245281</c:v>
                </c:pt>
                <c:pt idx="122">
                  <c:v>0.230188679245283</c:v>
                </c:pt>
                <c:pt idx="123">
                  <c:v>0.23207547169811318</c:v>
                </c:pt>
                <c:pt idx="124">
                  <c:v>0.23396226415094337</c:v>
                </c:pt>
                <c:pt idx="125">
                  <c:v>0.23584905660377356</c:v>
                </c:pt>
                <c:pt idx="126">
                  <c:v>0.23773584905660375</c:v>
                </c:pt>
                <c:pt idx="127">
                  <c:v>0.23962264150943394</c:v>
                </c:pt>
                <c:pt idx="128">
                  <c:v>0.24150943396226413</c:v>
                </c:pt>
                <c:pt idx="129">
                  <c:v>0.24339622641509431</c:v>
                </c:pt>
                <c:pt idx="130">
                  <c:v>0.2452830188679245</c:v>
                </c:pt>
                <c:pt idx="131">
                  <c:v>0.24716981132075469</c:v>
                </c:pt>
                <c:pt idx="132">
                  <c:v>0.24905660377358488</c:v>
                </c:pt>
                <c:pt idx="133">
                  <c:v>0.25094339622641509</c:v>
                </c:pt>
                <c:pt idx="134">
                  <c:v>0.25283018867924528</c:v>
                </c:pt>
                <c:pt idx="135">
                  <c:v>0.25471698113207547</c:v>
                </c:pt>
                <c:pt idx="136">
                  <c:v>0.25660377358490566</c:v>
                </c:pt>
                <c:pt idx="137">
                  <c:v>0.25849056603773585</c:v>
                </c:pt>
                <c:pt idx="138">
                  <c:v>0.26037735849056604</c:v>
                </c:pt>
                <c:pt idx="139">
                  <c:v>0.26226415094339622</c:v>
                </c:pt>
                <c:pt idx="140">
                  <c:v>0.26415094339622641</c:v>
                </c:pt>
                <c:pt idx="141">
                  <c:v>0.2660377358490566</c:v>
                </c:pt>
                <c:pt idx="142">
                  <c:v>0.26792452830188679</c:v>
                </c:pt>
                <c:pt idx="143">
                  <c:v>0.26981132075471698</c:v>
                </c:pt>
                <c:pt idx="144">
                  <c:v>0.27169811320754716</c:v>
                </c:pt>
                <c:pt idx="145">
                  <c:v>0.27358490566037735</c:v>
                </c:pt>
                <c:pt idx="146">
                  <c:v>0.27547169811320754</c:v>
                </c:pt>
                <c:pt idx="147">
                  <c:v>0.27735849056603773</c:v>
                </c:pt>
                <c:pt idx="148">
                  <c:v>0.27924528301886792</c:v>
                </c:pt>
                <c:pt idx="149">
                  <c:v>0.28113207547169811</c:v>
                </c:pt>
                <c:pt idx="150">
                  <c:v>0.28301886792452829</c:v>
                </c:pt>
                <c:pt idx="151">
                  <c:v>0.28490566037735848</c:v>
                </c:pt>
                <c:pt idx="152">
                  <c:v>0.28679245283018867</c:v>
                </c:pt>
                <c:pt idx="153">
                  <c:v>0.28867924528301886</c:v>
                </c:pt>
                <c:pt idx="154">
                  <c:v>0.29056603773584905</c:v>
                </c:pt>
                <c:pt idx="155">
                  <c:v>0.29245283018867924</c:v>
                </c:pt>
                <c:pt idx="156">
                  <c:v>0.29433962264150942</c:v>
                </c:pt>
                <c:pt idx="157">
                  <c:v>0.29622641509433961</c:v>
                </c:pt>
                <c:pt idx="158">
                  <c:v>0.2981132075471698</c:v>
                </c:pt>
                <c:pt idx="159">
                  <c:v>0.3</c:v>
                </c:pt>
                <c:pt idx="160">
                  <c:v>0.30188679245283018</c:v>
                </c:pt>
                <c:pt idx="161">
                  <c:v>0.30377358490566037</c:v>
                </c:pt>
                <c:pt idx="162">
                  <c:v>0.30566037735849055</c:v>
                </c:pt>
                <c:pt idx="163">
                  <c:v>0.30754716981132074</c:v>
                </c:pt>
                <c:pt idx="164">
                  <c:v>0.30943396226415093</c:v>
                </c:pt>
                <c:pt idx="165">
                  <c:v>0.31132075471698112</c:v>
                </c:pt>
                <c:pt idx="166">
                  <c:v>0.31320754716981131</c:v>
                </c:pt>
                <c:pt idx="167">
                  <c:v>0.31509433962264149</c:v>
                </c:pt>
                <c:pt idx="168">
                  <c:v>0.31698113207547168</c:v>
                </c:pt>
                <c:pt idx="169">
                  <c:v>0.31886792452830187</c:v>
                </c:pt>
                <c:pt idx="170">
                  <c:v>0.32075471698113206</c:v>
                </c:pt>
                <c:pt idx="171">
                  <c:v>0.32264150943396225</c:v>
                </c:pt>
                <c:pt idx="172">
                  <c:v>0.32452830188679244</c:v>
                </c:pt>
                <c:pt idx="173">
                  <c:v>0.32641509433962262</c:v>
                </c:pt>
                <c:pt idx="174">
                  <c:v>0.32830188679245281</c:v>
                </c:pt>
                <c:pt idx="175">
                  <c:v>0.330188679245283</c:v>
                </c:pt>
                <c:pt idx="176">
                  <c:v>0.33207547169811319</c:v>
                </c:pt>
                <c:pt idx="177">
                  <c:v>0.33396226415094338</c:v>
                </c:pt>
                <c:pt idx="178">
                  <c:v>0.33584905660377357</c:v>
                </c:pt>
                <c:pt idx="179">
                  <c:v>0.33773584905660375</c:v>
                </c:pt>
                <c:pt idx="180">
                  <c:v>0.33962264150943394</c:v>
                </c:pt>
                <c:pt idx="181">
                  <c:v>0.34150943396226413</c:v>
                </c:pt>
                <c:pt idx="182">
                  <c:v>0.34339622641509432</c:v>
                </c:pt>
                <c:pt idx="183">
                  <c:v>0.34528301886792451</c:v>
                </c:pt>
                <c:pt idx="184">
                  <c:v>0.3471698113207547</c:v>
                </c:pt>
                <c:pt idx="185">
                  <c:v>0.34905660377358488</c:v>
                </c:pt>
                <c:pt idx="186">
                  <c:v>0.35094339622641507</c:v>
                </c:pt>
                <c:pt idx="187">
                  <c:v>0.35283018867924526</c:v>
                </c:pt>
                <c:pt idx="188">
                  <c:v>0.35471698113207545</c:v>
                </c:pt>
                <c:pt idx="189">
                  <c:v>0.35660377358490564</c:v>
                </c:pt>
                <c:pt idx="190">
                  <c:v>0.35849056603773582</c:v>
                </c:pt>
                <c:pt idx="191">
                  <c:v>0.36037735849056601</c:v>
                </c:pt>
                <c:pt idx="192">
                  <c:v>0.3622641509433962</c:v>
                </c:pt>
                <c:pt idx="193">
                  <c:v>0.36415094339622639</c:v>
                </c:pt>
                <c:pt idx="194">
                  <c:v>0.36603773584905658</c:v>
                </c:pt>
                <c:pt idx="195">
                  <c:v>0.36792452830188677</c:v>
                </c:pt>
                <c:pt idx="196">
                  <c:v>0.36981132075471695</c:v>
                </c:pt>
                <c:pt idx="197">
                  <c:v>0.37169811320754714</c:v>
                </c:pt>
                <c:pt idx="198">
                  <c:v>0.37358490566037733</c:v>
                </c:pt>
                <c:pt idx="199">
                  <c:v>0.37547169811320752</c:v>
                </c:pt>
                <c:pt idx="200">
                  <c:v>0.37735849056603771</c:v>
                </c:pt>
                <c:pt idx="201">
                  <c:v>0.3792452830188679</c:v>
                </c:pt>
                <c:pt idx="202">
                  <c:v>0.38113207547169808</c:v>
                </c:pt>
                <c:pt idx="203">
                  <c:v>0.38301886792452827</c:v>
                </c:pt>
                <c:pt idx="204">
                  <c:v>0.38490566037735846</c:v>
                </c:pt>
                <c:pt idx="205">
                  <c:v>0.38679245283018865</c:v>
                </c:pt>
                <c:pt idx="206">
                  <c:v>0.38867924528301884</c:v>
                </c:pt>
                <c:pt idx="207">
                  <c:v>0.39056603773584903</c:v>
                </c:pt>
                <c:pt idx="208">
                  <c:v>0.39245283018867921</c:v>
                </c:pt>
                <c:pt idx="209">
                  <c:v>0.3943396226415094</c:v>
                </c:pt>
                <c:pt idx="210">
                  <c:v>0.39622641509433959</c:v>
                </c:pt>
                <c:pt idx="211">
                  <c:v>0.39811320754716978</c:v>
                </c:pt>
                <c:pt idx="212">
                  <c:v>0.39999999999999997</c:v>
                </c:pt>
                <c:pt idx="213">
                  <c:v>0.40188679245283015</c:v>
                </c:pt>
                <c:pt idx="214">
                  <c:v>0.40377358490566034</c:v>
                </c:pt>
                <c:pt idx="215">
                  <c:v>0.40566037735849053</c:v>
                </c:pt>
                <c:pt idx="216">
                  <c:v>0.40754716981132072</c:v>
                </c:pt>
                <c:pt idx="217">
                  <c:v>0.40943396226415091</c:v>
                </c:pt>
                <c:pt idx="218">
                  <c:v>0.4113207547169811</c:v>
                </c:pt>
                <c:pt idx="219">
                  <c:v>0.41320754716981128</c:v>
                </c:pt>
                <c:pt idx="220">
                  <c:v>0.41509433962264147</c:v>
                </c:pt>
                <c:pt idx="221">
                  <c:v>0.41698113207547166</c:v>
                </c:pt>
                <c:pt idx="222">
                  <c:v>0.41886792452830185</c:v>
                </c:pt>
                <c:pt idx="223">
                  <c:v>0.42075471698113204</c:v>
                </c:pt>
                <c:pt idx="224">
                  <c:v>0.42264150943396223</c:v>
                </c:pt>
                <c:pt idx="225">
                  <c:v>0.42452830188679241</c:v>
                </c:pt>
                <c:pt idx="226">
                  <c:v>0.4264150943396226</c:v>
                </c:pt>
                <c:pt idx="227">
                  <c:v>0.42830188679245279</c:v>
                </c:pt>
                <c:pt idx="228">
                  <c:v>0.43018867924528298</c:v>
                </c:pt>
                <c:pt idx="229">
                  <c:v>0.43207547169811317</c:v>
                </c:pt>
                <c:pt idx="230">
                  <c:v>0.43396226415094336</c:v>
                </c:pt>
                <c:pt idx="231">
                  <c:v>0.43584905660377354</c:v>
                </c:pt>
                <c:pt idx="232">
                  <c:v>0.43773584905660373</c:v>
                </c:pt>
                <c:pt idx="233">
                  <c:v>0.43962264150943392</c:v>
                </c:pt>
                <c:pt idx="234">
                  <c:v>0.44150943396226411</c:v>
                </c:pt>
                <c:pt idx="235">
                  <c:v>0.4433962264150943</c:v>
                </c:pt>
                <c:pt idx="236">
                  <c:v>0.44528301886792448</c:v>
                </c:pt>
                <c:pt idx="237">
                  <c:v>0.44716981132075467</c:v>
                </c:pt>
                <c:pt idx="238">
                  <c:v>0.44905660377358486</c:v>
                </c:pt>
                <c:pt idx="239">
                  <c:v>0.45094339622641505</c:v>
                </c:pt>
                <c:pt idx="240">
                  <c:v>0.45283018867924524</c:v>
                </c:pt>
                <c:pt idx="241">
                  <c:v>0.45471698113207543</c:v>
                </c:pt>
                <c:pt idx="242">
                  <c:v>0.45660377358490561</c:v>
                </c:pt>
                <c:pt idx="243">
                  <c:v>0.4584905660377358</c:v>
                </c:pt>
                <c:pt idx="244">
                  <c:v>0.46037735849056599</c:v>
                </c:pt>
                <c:pt idx="245">
                  <c:v>0.46226415094339618</c:v>
                </c:pt>
                <c:pt idx="246">
                  <c:v>0.46415094339622637</c:v>
                </c:pt>
                <c:pt idx="247">
                  <c:v>0.46603773584905656</c:v>
                </c:pt>
                <c:pt idx="248">
                  <c:v>0.46792452830188674</c:v>
                </c:pt>
                <c:pt idx="249">
                  <c:v>0.46981132075471693</c:v>
                </c:pt>
                <c:pt idx="250">
                  <c:v>0.47169811320754712</c:v>
                </c:pt>
                <c:pt idx="251">
                  <c:v>0.47358490566037731</c:v>
                </c:pt>
                <c:pt idx="252">
                  <c:v>0.4754716981132075</c:v>
                </c:pt>
                <c:pt idx="253">
                  <c:v>0.47735849056603769</c:v>
                </c:pt>
                <c:pt idx="254">
                  <c:v>0.47924528301886787</c:v>
                </c:pt>
                <c:pt idx="255">
                  <c:v>0.48113207547169806</c:v>
                </c:pt>
                <c:pt idx="256">
                  <c:v>0.48301886792452825</c:v>
                </c:pt>
                <c:pt idx="257">
                  <c:v>0.48490566037735844</c:v>
                </c:pt>
                <c:pt idx="258">
                  <c:v>0.48679245283018863</c:v>
                </c:pt>
                <c:pt idx="259">
                  <c:v>0.48867924528301881</c:v>
                </c:pt>
                <c:pt idx="260">
                  <c:v>0.490566037735849</c:v>
                </c:pt>
                <c:pt idx="261">
                  <c:v>0.49245283018867919</c:v>
                </c:pt>
                <c:pt idx="262">
                  <c:v>0.49433962264150938</c:v>
                </c:pt>
                <c:pt idx="263">
                  <c:v>0.49622641509433957</c:v>
                </c:pt>
                <c:pt idx="264">
                  <c:v>0.49811320754716976</c:v>
                </c:pt>
                <c:pt idx="265">
                  <c:v>0.49999999999999994</c:v>
                </c:pt>
                <c:pt idx="266">
                  <c:v>0.50188679245283019</c:v>
                </c:pt>
                <c:pt idx="267">
                  <c:v>0.50377358490566038</c:v>
                </c:pt>
                <c:pt idx="268">
                  <c:v>0.50566037735849056</c:v>
                </c:pt>
                <c:pt idx="269">
                  <c:v>0.50754716981132075</c:v>
                </c:pt>
                <c:pt idx="270">
                  <c:v>0.50943396226415094</c:v>
                </c:pt>
                <c:pt idx="271">
                  <c:v>0.51132075471698113</c:v>
                </c:pt>
                <c:pt idx="272">
                  <c:v>0.51320754716981132</c:v>
                </c:pt>
                <c:pt idx="273">
                  <c:v>0.51509433962264151</c:v>
                </c:pt>
                <c:pt idx="274">
                  <c:v>0.51698113207547169</c:v>
                </c:pt>
                <c:pt idx="275">
                  <c:v>0.51886792452830188</c:v>
                </c:pt>
                <c:pt idx="276">
                  <c:v>0.52075471698113207</c:v>
                </c:pt>
                <c:pt idx="277">
                  <c:v>0.52264150943396226</c:v>
                </c:pt>
                <c:pt idx="278">
                  <c:v>0.52452830188679245</c:v>
                </c:pt>
                <c:pt idx="279">
                  <c:v>0.52641509433962264</c:v>
                </c:pt>
                <c:pt idx="280">
                  <c:v>0.52830188679245282</c:v>
                </c:pt>
                <c:pt idx="281">
                  <c:v>0.53018867924528301</c:v>
                </c:pt>
                <c:pt idx="282">
                  <c:v>0.5320754716981132</c:v>
                </c:pt>
                <c:pt idx="283">
                  <c:v>0.53396226415094339</c:v>
                </c:pt>
                <c:pt idx="284">
                  <c:v>0.53584905660377358</c:v>
                </c:pt>
                <c:pt idx="285">
                  <c:v>0.53773584905660377</c:v>
                </c:pt>
                <c:pt idx="286">
                  <c:v>0.53962264150943395</c:v>
                </c:pt>
                <c:pt idx="287">
                  <c:v>0.54150943396226414</c:v>
                </c:pt>
                <c:pt idx="288">
                  <c:v>0.54339622641509433</c:v>
                </c:pt>
                <c:pt idx="289">
                  <c:v>0.54528301886792452</c:v>
                </c:pt>
                <c:pt idx="290">
                  <c:v>0.54716981132075471</c:v>
                </c:pt>
                <c:pt idx="291">
                  <c:v>0.54905660377358489</c:v>
                </c:pt>
                <c:pt idx="292">
                  <c:v>0.55094339622641508</c:v>
                </c:pt>
                <c:pt idx="293">
                  <c:v>0.55283018867924527</c:v>
                </c:pt>
                <c:pt idx="294">
                  <c:v>0.55471698113207546</c:v>
                </c:pt>
                <c:pt idx="295">
                  <c:v>0.55660377358490565</c:v>
                </c:pt>
                <c:pt idx="296">
                  <c:v>0.55849056603773584</c:v>
                </c:pt>
                <c:pt idx="297">
                  <c:v>0.56037735849056602</c:v>
                </c:pt>
                <c:pt idx="298">
                  <c:v>0.56226415094339621</c:v>
                </c:pt>
                <c:pt idx="299">
                  <c:v>0.5641509433962264</c:v>
                </c:pt>
                <c:pt idx="300">
                  <c:v>0.56603773584905659</c:v>
                </c:pt>
                <c:pt idx="301">
                  <c:v>0.56792452830188678</c:v>
                </c:pt>
                <c:pt idx="302">
                  <c:v>0.56981132075471697</c:v>
                </c:pt>
                <c:pt idx="303">
                  <c:v>0.57169811320754715</c:v>
                </c:pt>
                <c:pt idx="304">
                  <c:v>0.57358490566037734</c:v>
                </c:pt>
                <c:pt idx="305">
                  <c:v>0.57547169811320753</c:v>
                </c:pt>
                <c:pt idx="306">
                  <c:v>0.57735849056603772</c:v>
                </c:pt>
                <c:pt idx="307">
                  <c:v>0.57924528301886791</c:v>
                </c:pt>
                <c:pt idx="308">
                  <c:v>0.5811320754716981</c:v>
                </c:pt>
                <c:pt idx="309">
                  <c:v>0.58301886792452828</c:v>
                </c:pt>
                <c:pt idx="310">
                  <c:v>0.58490566037735847</c:v>
                </c:pt>
                <c:pt idx="311">
                  <c:v>0.58679245283018866</c:v>
                </c:pt>
                <c:pt idx="312">
                  <c:v>0.58867924528301885</c:v>
                </c:pt>
                <c:pt idx="313">
                  <c:v>0.59056603773584904</c:v>
                </c:pt>
                <c:pt idx="314">
                  <c:v>0.59245283018867922</c:v>
                </c:pt>
                <c:pt idx="315">
                  <c:v>0.59433962264150941</c:v>
                </c:pt>
                <c:pt idx="316">
                  <c:v>0.5962264150943396</c:v>
                </c:pt>
                <c:pt idx="317">
                  <c:v>0.59811320754716979</c:v>
                </c:pt>
                <c:pt idx="318">
                  <c:v>0.6</c:v>
                </c:pt>
                <c:pt idx="319">
                  <c:v>0.60188679245283017</c:v>
                </c:pt>
                <c:pt idx="320">
                  <c:v>0.60377358490566035</c:v>
                </c:pt>
                <c:pt idx="321">
                  <c:v>0.60566037735849054</c:v>
                </c:pt>
                <c:pt idx="322">
                  <c:v>0.60754716981132073</c:v>
                </c:pt>
                <c:pt idx="323">
                  <c:v>0.60943396226415092</c:v>
                </c:pt>
                <c:pt idx="324">
                  <c:v>0.61132075471698111</c:v>
                </c:pt>
                <c:pt idx="325">
                  <c:v>0.6132075471698113</c:v>
                </c:pt>
                <c:pt idx="326">
                  <c:v>0.61509433962264148</c:v>
                </c:pt>
                <c:pt idx="327">
                  <c:v>0.61698113207547167</c:v>
                </c:pt>
                <c:pt idx="328">
                  <c:v>0.61886792452830186</c:v>
                </c:pt>
                <c:pt idx="329">
                  <c:v>0.62075471698113205</c:v>
                </c:pt>
                <c:pt idx="330">
                  <c:v>0.62264150943396224</c:v>
                </c:pt>
                <c:pt idx="331">
                  <c:v>0.62452830188679243</c:v>
                </c:pt>
                <c:pt idx="332">
                  <c:v>0.62641509433962261</c:v>
                </c:pt>
                <c:pt idx="333">
                  <c:v>0.6283018867924528</c:v>
                </c:pt>
                <c:pt idx="334">
                  <c:v>0.63018867924528299</c:v>
                </c:pt>
                <c:pt idx="335">
                  <c:v>0.63207547169811318</c:v>
                </c:pt>
                <c:pt idx="336">
                  <c:v>0.63396226415094337</c:v>
                </c:pt>
                <c:pt idx="337">
                  <c:v>0.63584905660377355</c:v>
                </c:pt>
                <c:pt idx="338">
                  <c:v>0.63773584905660374</c:v>
                </c:pt>
                <c:pt idx="339">
                  <c:v>0.63962264150943393</c:v>
                </c:pt>
                <c:pt idx="340">
                  <c:v>0.64150943396226412</c:v>
                </c:pt>
                <c:pt idx="341">
                  <c:v>0.64339622641509431</c:v>
                </c:pt>
                <c:pt idx="342">
                  <c:v>0.6452830188679245</c:v>
                </c:pt>
                <c:pt idx="343">
                  <c:v>0.64716981132075468</c:v>
                </c:pt>
                <c:pt idx="344">
                  <c:v>0.64905660377358487</c:v>
                </c:pt>
                <c:pt idx="345">
                  <c:v>0.65094339622641506</c:v>
                </c:pt>
                <c:pt idx="346">
                  <c:v>0.65283018867924525</c:v>
                </c:pt>
                <c:pt idx="347">
                  <c:v>0.65471698113207544</c:v>
                </c:pt>
                <c:pt idx="348">
                  <c:v>0.65660377358490563</c:v>
                </c:pt>
                <c:pt idx="349">
                  <c:v>0.65849056603773581</c:v>
                </c:pt>
                <c:pt idx="350">
                  <c:v>0.660377358490566</c:v>
                </c:pt>
                <c:pt idx="351">
                  <c:v>0.66226415094339619</c:v>
                </c:pt>
                <c:pt idx="352">
                  <c:v>0.66415094339622638</c:v>
                </c:pt>
                <c:pt idx="353">
                  <c:v>0.66603773584905657</c:v>
                </c:pt>
                <c:pt idx="354">
                  <c:v>0.66792452830188676</c:v>
                </c:pt>
                <c:pt idx="355">
                  <c:v>0.66981132075471694</c:v>
                </c:pt>
                <c:pt idx="356">
                  <c:v>0.67169811320754713</c:v>
                </c:pt>
                <c:pt idx="357">
                  <c:v>0.67358490566037732</c:v>
                </c:pt>
                <c:pt idx="358">
                  <c:v>0.67547169811320751</c:v>
                </c:pt>
                <c:pt idx="359">
                  <c:v>0.6773584905660377</c:v>
                </c:pt>
                <c:pt idx="360">
                  <c:v>0.67924528301886788</c:v>
                </c:pt>
                <c:pt idx="361">
                  <c:v>0.68113207547169807</c:v>
                </c:pt>
                <c:pt idx="362">
                  <c:v>0.68301886792452826</c:v>
                </c:pt>
                <c:pt idx="363">
                  <c:v>0.68490566037735845</c:v>
                </c:pt>
                <c:pt idx="364">
                  <c:v>0.68679245283018864</c:v>
                </c:pt>
                <c:pt idx="365">
                  <c:v>0.68867924528301883</c:v>
                </c:pt>
                <c:pt idx="366">
                  <c:v>0.69056603773584901</c:v>
                </c:pt>
                <c:pt idx="367">
                  <c:v>0.6924528301886792</c:v>
                </c:pt>
                <c:pt idx="368">
                  <c:v>0.69433962264150939</c:v>
                </c:pt>
                <c:pt idx="369">
                  <c:v>0.69622641509433958</c:v>
                </c:pt>
                <c:pt idx="370">
                  <c:v>0.69811320754716977</c:v>
                </c:pt>
                <c:pt idx="371">
                  <c:v>0.7</c:v>
                </c:pt>
                <c:pt idx="372">
                  <c:v>0.70188679245283014</c:v>
                </c:pt>
                <c:pt idx="373">
                  <c:v>0.70377358490566033</c:v>
                </c:pt>
                <c:pt idx="374">
                  <c:v>0.70566037735849052</c:v>
                </c:pt>
                <c:pt idx="375">
                  <c:v>0.70754716981132071</c:v>
                </c:pt>
                <c:pt idx="376">
                  <c:v>0.7094339622641509</c:v>
                </c:pt>
                <c:pt idx="377">
                  <c:v>0.71132075471698109</c:v>
                </c:pt>
                <c:pt idx="378">
                  <c:v>0.71320754716981127</c:v>
                </c:pt>
                <c:pt idx="379">
                  <c:v>0.71509433962264146</c:v>
                </c:pt>
                <c:pt idx="380">
                  <c:v>0.71698113207547165</c:v>
                </c:pt>
                <c:pt idx="381">
                  <c:v>0.71886792452830184</c:v>
                </c:pt>
                <c:pt idx="382">
                  <c:v>0.72075471698113203</c:v>
                </c:pt>
                <c:pt idx="383">
                  <c:v>0.72264150943396221</c:v>
                </c:pt>
                <c:pt idx="384">
                  <c:v>0.7245283018867924</c:v>
                </c:pt>
                <c:pt idx="385">
                  <c:v>0.72641509433962259</c:v>
                </c:pt>
                <c:pt idx="386">
                  <c:v>0.72830188679245278</c:v>
                </c:pt>
                <c:pt idx="387">
                  <c:v>0.73018867924528297</c:v>
                </c:pt>
                <c:pt idx="388">
                  <c:v>0.73207547169811316</c:v>
                </c:pt>
                <c:pt idx="389">
                  <c:v>0.73396226415094334</c:v>
                </c:pt>
                <c:pt idx="390">
                  <c:v>0.73584905660377353</c:v>
                </c:pt>
                <c:pt idx="391">
                  <c:v>0.73773584905660372</c:v>
                </c:pt>
                <c:pt idx="392">
                  <c:v>0.73962264150943391</c:v>
                </c:pt>
                <c:pt idx="393">
                  <c:v>0.7415094339622641</c:v>
                </c:pt>
                <c:pt idx="394">
                  <c:v>0.74339622641509429</c:v>
                </c:pt>
                <c:pt idx="395">
                  <c:v>0.74528301886792447</c:v>
                </c:pt>
                <c:pt idx="396">
                  <c:v>0.74716981132075466</c:v>
                </c:pt>
                <c:pt idx="397">
                  <c:v>0.74905660377358485</c:v>
                </c:pt>
                <c:pt idx="398">
                  <c:v>0.75094339622641504</c:v>
                </c:pt>
                <c:pt idx="399">
                  <c:v>0.75283018867924523</c:v>
                </c:pt>
                <c:pt idx="400">
                  <c:v>0.75471698113207542</c:v>
                </c:pt>
                <c:pt idx="401">
                  <c:v>0.7566037735849056</c:v>
                </c:pt>
                <c:pt idx="402">
                  <c:v>0.75849056603773579</c:v>
                </c:pt>
                <c:pt idx="403">
                  <c:v>0.76037735849056598</c:v>
                </c:pt>
                <c:pt idx="404">
                  <c:v>0.76226415094339617</c:v>
                </c:pt>
                <c:pt idx="405">
                  <c:v>0.76415094339622636</c:v>
                </c:pt>
                <c:pt idx="406">
                  <c:v>0.76603773584905654</c:v>
                </c:pt>
                <c:pt idx="407">
                  <c:v>0.76792452830188673</c:v>
                </c:pt>
                <c:pt idx="408">
                  <c:v>0.76981132075471692</c:v>
                </c:pt>
                <c:pt idx="409">
                  <c:v>0.77169811320754711</c:v>
                </c:pt>
                <c:pt idx="410">
                  <c:v>0.7735849056603773</c:v>
                </c:pt>
                <c:pt idx="411">
                  <c:v>0.77547169811320749</c:v>
                </c:pt>
                <c:pt idx="412">
                  <c:v>0.77735849056603767</c:v>
                </c:pt>
                <c:pt idx="413">
                  <c:v>0.77924528301886786</c:v>
                </c:pt>
                <c:pt idx="414">
                  <c:v>0.78113207547169805</c:v>
                </c:pt>
                <c:pt idx="415">
                  <c:v>0.78301886792452824</c:v>
                </c:pt>
                <c:pt idx="416">
                  <c:v>0.78490566037735843</c:v>
                </c:pt>
                <c:pt idx="417">
                  <c:v>0.78679245283018862</c:v>
                </c:pt>
                <c:pt idx="418">
                  <c:v>0.7886792452830188</c:v>
                </c:pt>
                <c:pt idx="419">
                  <c:v>0.79056603773584899</c:v>
                </c:pt>
                <c:pt idx="420">
                  <c:v>0.79245283018867918</c:v>
                </c:pt>
                <c:pt idx="421">
                  <c:v>0.79433962264150937</c:v>
                </c:pt>
                <c:pt idx="422">
                  <c:v>0.79622641509433956</c:v>
                </c:pt>
                <c:pt idx="423">
                  <c:v>0.79811320754716975</c:v>
                </c:pt>
                <c:pt idx="424">
                  <c:v>0.79999999999999993</c:v>
                </c:pt>
                <c:pt idx="425">
                  <c:v>0.80188679245283012</c:v>
                </c:pt>
                <c:pt idx="426">
                  <c:v>0.80377358490566031</c:v>
                </c:pt>
                <c:pt idx="427">
                  <c:v>0.8056603773584905</c:v>
                </c:pt>
                <c:pt idx="428">
                  <c:v>0.80754716981132069</c:v>
                </c:pt>
                <c:pt idx="429">
                  <c:v>0.80943396226415087</c:v>
                </c:pt>
                <c:pt idx="430">
                  <c:v>0.81132075471698106</c:v>
                </c:pt>
                <c:pt idx="431">
                  <c:v>0.81320754716981125</c:v>
                </c:pt>
                <c:pt idx="432">
                  <c:v>0.81509433962264144</c:v>
                </c:pt>
                <c:pt idx="433">
                  <c:v>0.81698113207547163</c:v>
                </c:pt>
                <c:pt idx="434">
                  <c:v>0.81886792452830182</c:v>
                </c:pt>
                <c:pt idx="435">
                  <c:v>0.820754716981132</c:v>
                </c:pt>
                <c:pt idx="436">
                  <c:v>0.82264150943396219</c:v>
                </c:pt>
                <c:pt idx="437">
                  <c:v>0.82452830188679238</c:v>
                </c:pt>
                <c:pt idx="438">
                  <c:v>0.82641509433962257</c:v>
                </c:pt>
                <c:pt idx="439">
                  <c:v>0.82830188679245276</c:v>
                </c:pt>
                <c:pt idx="440">
                  <c:v>0.83018867924528295</c:v>
                </c:pt>
                <c:pt idx="441">
                  <c:v>0.83207547169811313</c:v>
                </c:pt>
                <c:pt idx="442">
                  <c:v>0.83396226415094332</c:v>
                </c:pt>
                <c:pt idx="443">
                  <c:v>0.83584905660377351</c:v>
                </c:pt>
                <c:pt idx="444">
                  <c:v>0.8377358490566037</c:v>
                </c:pt>
                <c:pt idx="445">
                  <c:v>0.83962264150943389</c:v>
                </c:pt>
                <c:pt idx="446">
                  <c:v>0.84150943396226408</c:v>
                </c:pt>
                <c:pt idx="447">
                  <c:v>0.84339622641509426</c:v>
                </c:pt>
                <c:pt idx="448">
                  <c:v>0.84528301886792445</c:v>
                </c:pt>
                <c:pt idx="449">
                  <c:v>0.84716981132075464</c:v>
                </c:pt>
                <c:pt idx="450">
                  <c:v>0.84905660377358483</c:v>
                </c:pt>
                <c:pt idx="451">
                  <c:v>0.85094339622641502</c:v>
                </c:pt>
                <c:pt idx="452">
                  <c:v>0.8528301886792452</c:v>
                </c:pt>
                <c:pt idx="453">
                  <c:v>0.85471698113207539</c:v>
                </c:pt>
                <c:pt idx="454">
                  <c:v>0.85660377358490558</c:v>
                </c:pt>
                <c:pt idx="455">
                  <c:v>0.85849056603773577</c:v>
                </c:pt>
                <c:pt idx="456">
                  <c:v>0.86037735849056596</c:v>
                </c:pt>
                <c:pt idx="457">
                  <c:v>0.86226415094339615</c:v>
                </c:pt>
                <c:pt idx="458">
                  <c:v>0.86415094339622633</c:v>
                </c:pt>
                <c:pt idx="459">
                  <c:v>0.86603773584905652</c:v>
                </c:pt>
                <c:pt idx="460">
                  <c:v>0.86792452830188671</c:v>
                </c:pt>
                <c:pt idx="461">
                  <c:v>0.8698113207547169</c:v>
                </c:pt>
                <c:pt idx="462">
                  <c:v>0.87169811320754709</c:v>
                </c:pt>
                <c:pt idx="463">
                  <c:v>0.87358490566037728</c:v>
                </c:pt>
                <c:pt idx="464">
                  <c:v>0.87547169811320746</c:v>
                </c:pt>
                <c:pt idx="465">
                  <c:v>0.87735849056603765</c:v>
                </c:pt>
                <c:pt idx="466">
                  <c:v>0.87924528301886784</c:v>
                </c:pt>
                <c:pt idx="467">
                  <c:v>0.88113207547169803</c:v>
                </c:pt>
                <c:pt idx="468">
                  <c:v>0.88301886792452822</c:v>
                </c:pt>
                <c:pt idx="469">
                  <c:v>0.88490566037735841</c:v>
                </c:pt>
                <c:pt idx="470">
                  <c:v>0.88679245283018859</c:v>
                </c:pt>
                <c:pt idx="471">
                  <c:v>0.88867924528301878</c:v>
                </c:pt>
                <c:pt idx="472">
                  <c:v>0.89056603773584897</c:v>
                </c:pt>
                <c:pt idx="473">
                  <c:v>0.89245283018867916</c:v>
                </c:pt>
                <c:pt idx="474">
                  <c:v>0.89433962264150935</c:v>
                </c:pt>
                <c:pt idx="475">
                  <c:v>0.89622641509433953</c:v>
                </c:pt>
                <c:pt idx="476">
                  <c:v>0.89811320754716972</c:v>
                </c:pt>
                <c:pt idx="477">
                  <c:v>0.89999999999999991</c:v>
                </c:pt>
                <c:pt idx="478">
                  <c:v>0.9018867924528301</c:v>
                </c:pt>
                <c:pt idx="479">
                  <c:v>0.90377358490566029</c:v>
                </c:pt>
                <c:pt idx="480">
                  <c:v>0.90566037735849048</c:v>
                </c:pt>
                <c:pt idx="481">
                  <c:v>0.90754716981132066</c:v>
                </c:pt>
                <c:pt idx="482">
                  <c:v>0.90943396226415085</c:v>
                </c:pt>
                <c:pt idx="483">
                  <c:v>0.91132075471698104</c:v>
                </c:pt>
                <c:pt idx="484">
                  <c:v>0.91320754716981123</c:v>
                </c:pt>
                <c:pt idx="485">
                  <c:v>0.91509433962264142</c:v>
                </c:pt>
                <c:pt idx="486">
                  <c:v>0.91698113207547161</c:v>
                </c:pt>
                <c:pt idx="487">
                  <c:v>0.91886792452830179</c:v>
                </c:pt>
                <c:pt idx="488">
                  <c:v>0.92075471698113198</c:v>
                </c:pt>
                <c:pt idx="489">
                  <c:v>0.92264150943396217</c:v>
                </c:pt>
                <c:pt idx="490">
                  <c:v>0.92452830188679236</c:v>
                </c:pt>
                <c:pt idx="491">
                  <c:v>0.92641509433962255</c:v>
                </c:pt>
                <c:pt idx="492">
                  <c:v>0.92830188679245274</c:v>
                </c:pt>
                <c:pt idx="493">
                  <c:v>0.93018867924528292</c:v>
                </c:pt>
                <c:pt idx="494">
                  <c:v>0.93207547169811311</c:v>
                </c:pt>
                <c:pt idx="495">
                  <c:v>0.9339622641509433</c:v>
                </c:pt>
                <c:pt idx="496">
                  <c:v>0.93584905660377349</c:v>
                </c:pt>
                <c:pt idx="497">
                  <c:v>0.93773584905660368</c:v>
                </c:pt>
                <c:pt idx="498">
                  <c:v>0.93962264150943386</c:v>
                </c:pt>
                <c:pt idx="499">
                  <c:v>0.94150943396226405</c:v>
                </c:pt>
                <c:pt idx="500">
                  <c:v>0.94339622641509424</c:v>
                </c:pt>
                <c:pt idx="501">
                  <c:v>0.94528301886792443</c:v>
                </c:pt>
                <c:pt idx="502">
                  <c:v>0.94716981132075462</c:v>
                </c:pt>
                <c:pt idx="503">
                  <c:v>0.94905660377358481</c:v>
                </c:pt>
                <c:pt idx="504">
                  <c:v>0.95094339622641499</c:v>
                </c:pt>
                <c:pt idx="505">
                  <c:v>0.95283018867924518</c:v>
                </c:pt>
                <c:pt idx="506">
                  <c:v>0.95471698113207537</c:v>
                </c:pt>
                <c:pt idx="507">
                  <c:v>0.95660377358490556</c:v>
                </c:pt>
                <c:pt idx="508">
                  <c:v>0.95849056603773575</c:v>
                </c:pt>
                <c:pt idx="509">
                  <c:v>0.96037735849056594</c:v>
                </c:pt>
                <c:pt idx="510">
                  <c:v>0.96226415094339612</c:v>
                </c:pt>
                <c:pt idx="511">
                  <c:v>0.96415094339622631</c:v>
                </c:pt>
                <c:pt idx="512">
                  <c:v>0.9660377358490565</c:v>
                </c:pt>
                <c:pt idx="513">
                  <c:v>0.96792452830188669</c:v>
                </c:pt>
                <c:pt idx="514">
                  <c:v>0.96981132075471688</c:v>
                </c:pt>
                <c:pt idx="515">
                  <c:v>0.97169811320754707</c:v>
                </c:pt>
                <c:pt idx="516">
                  <c:v>0.97358490566037725</c:v>
                </c:pt>
                <c:pt idx="517">
                  <c:v>0.97547169811320744</c:v>
                </c:pt>
                <c:pt idx="518">
                  <c:v>0.97735849056603763</c:v>
                </c:pt>
                <c:pt idx="519">
                  <c:v>0.97924528301886782</c:v>
                </c:pt>
                <c:pt idx="520">
                  <c:v>0.98113207547169801</c:v>
                </c:pt>
                <c:pt idx="521">
                  <c:v>0.98301886792452819</c:v>
                </c:pt>
                <c:pt idx="522">
                  <c:v>0.98490566037735838</c:v>
                </c:pt>
                <c:pt idx="523">
                  <c:v>0.98679245283018857</c:v>
                </c:pt>
                <c:pt idx="524">
                  <c:v>0.98867924528301876</c:v>
                </c:pt>
                <c:pt idx="525">
                  <c:v>0.99056603773584895</c:v>
                </c:pt>
                <c:pt idx="526">
                  <c:v>0.99245283018867914</c:v>
                </c:pt>
                <c:pt idx="527">
                  <c:v>0.99433962264150932</c:v>
                </c:pt>
                <c:pt idx="528">
                  <c:v>0.99622641509433951</c:v>
                </c:pt>
                <c:pt idx="529">
                  <c:v>0.9981132075471697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24-44C2-B697-0E4A8742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24351"/>
        <c:axId val="2097819775"/>
      </c:scatterChart>
      <c:valAx>
        <c:axId val="209782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819775"/>
        <c:crosses val="autoZero"/>
        <c:crossBetween val="midCat"/>
      </c:valAx>
      <c:valAx>
        <c:axId val="20978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782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гиперзксп!$H$13:$H$44</c:f>
              <c:strCache>
                <c:ptCount val="32"/>
                <c:pt idx="0">
                  <c:v>0,000101331</c:v>
                </c:pt>
                <c:pt idx="1">
                  <c:v>0,676808689</c:v>
                </c:pt>
                <c:pt idx="2">
                  <c:v>1,353516048</c:v>
                </c:pt>
                <c:pt idx="3">
                  <c:v>2,030223406</c:v>
                </c:pt>
                <c:pt idx="4">
                  <c:v>2,706930764</c:v>
                </c:pt>
                <c:pt idx="5">
                  <c:v>3,383638123</c:v>
                </c:pt>
                <c:pt idx="6">
                  <c:v>4,060345481</c:v>
                </c:pt>
                <c:pt idx="7">
                  <c:v>4,737052839</c:v>
                </c:pt>
                <c:pt idx="8">
                  <c:v>5,413760198</c:v>
                </c:pt>
                <c:pt idx="9">
                  <c:v>6,090467556</c:v>
                </c:pt>
                <c:pt idx="10">
                  <c:v>6,767174914</c:v>
                </c:pt>
                <c:pt idx="11">
                  <c:v>7,443882273</c:v>
                </c:pt>
                <c:pt idx="12">
                  <c:v>8,120589631</c:v>
                </c:pt>
                <c:pt idx="13">
                  <c:v>8,79729699</c:v>
                </c:pt>
                <c:pt idx="14">
                  <c:v>9,474004348</c:v>
                </c:pt>
                <c:pt idx="15">
                  <c:v>10,15071171</c:v>
                </c:pt>
                <c:pt idx="16">
                  <c:v>10,82741906</c:v>
                </c:pt>
                <c:pt idx="17">
                  <c:v>11,50412642</c:v>
                </c:pt>
                <c:pt idx="18">
                  <c:v>12,18083378</c:v>
                </c:pt>
                <c:pt idx="19">
                  <c:v>12,85754114</c:v>
                </c:pt>
                <c:pt idx="20">
                  <c:v>13,5342485</c:v>
                </c:pt>
                <c:pt idx="21">
                  <c:v>14,21095586</c:v>
                </c:pt>
                <c:pt idx="22">
                  <c:v>14,88766321</c:v>
                </c:pt>
                <c:pt idx="23">
                  <c:v>15,56437057</c:v>
                </c:pt>
                <c:pt idx="24">
                  <c:v>16,24107793</c:v>
                </c:pt>
                <c:pt idx="25">
                  <c:v>16,91778529</c:v>
                </c:pt>
                <c:pt idx="26">
                  <c:v>17,59449265</c:v>
                </c:pt>
                <c:pt idx="27">
                  <c:v>18,27120001</c:v>
                </c:pt>
                <c:pt idx="28">
                  <c:v>18,94790737</c:v>
                </c:pt>
                <c:pt idx="29">
                  <c:v>19,62461472</c:v>
                </c:pt>
                <c:pt idx="30">
                  <c:v>20,30132208</c:v>
                </c:pt>
                <c:pt idx="31">
                  <c:v>Еще</c:v>
                </c:pt>
              </c:strCache>
            </c:strRef>
          </c:cat>
          <c:val>
            <c:numRef>
              <c:f>гиперзксп!$I$13:$I$44</c:f>
              <c:numCache>
                <c:formatCode>General</c:formatCode>
                <c:ptCount val="32"/>
                <c:pt idx="0">
                  <c:v>1</c:v>
                </c:pt>
                <c:pt idx="1">
                  <c:v>587</c:v>
                </c:pt>
                <c:pt idx="2">
                  <c:v>243</c:v>
                </c:pt>
                <c:pt idx="3">
                  <c:v>85</c:v>
                </c:pt>
                <c:pt idx="4">
                  <c:v>25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F-410F-83B6-FE0116B8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9681855"/>
        <c:axId val="369684351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гиперзксп!$H$13:$H$44</c:f>
              <c:strCache>
                <c:ptCount val="32"/>
                <c:pt idx="0">
                  <c:v>0,000101331</c:v>
                </c:pt>
                <c:pt idx="1">
                  <c:v>0,676808689</c:v>
                </c:pt>
                <c:pt idx="2">
                  <c:v>1,353516048</c:v>
                </c:pt>
                <c:pt idx="3">
                  <c:v>2,030223406</c:v>
                </c:pt>
                <c:pt idx="4">
                  <c:v>2,706930764</c:v>
                </c:pt>
                <c:pt idx="5">
                  <c:v>3,383638123</c:v>
                </c:pt>
                <c:pt idx="6">
                  <c:v>4,060345481</c:v>
                </c:pt>
                <c:pt idx="7">
                  <c:v>4,737052839</c:v>
                </c:pt>
                <c:pt idx="8">
                  <c:v>5,413760198</c:v>
                </c:pt>
                <c:pt idx="9">
                  <c:v>6,090467556</c:v>
                </c:pt>
                <c:pt idx="10">
                  <c:v>6,767174914</c:v>
                </c:pt>
                <c:pt idx="11">
                  <c:v>7,443882273</c:v>
                </c:pt>
                <c:pt idx="12">
                  <c:v>8,120589631</c:v>
                </c:pt>
                <c:pt idx="13">
                  <c:v>8,79729699</c:v>
                </c:pt>
                <c:pt idx="14">
                  <c:v>9,474004348</c:v>
                </c:pt>
                <c:pt idx="15">
                  <c:v>10,15071171</c:v>
                </c:pt>
                <c:pt idx="16">
                  <c:v>10,82741906</c:v>
                </c:pt>
                <c:pt idx="17">
                  <c:v>11,50412642</c:v>
                </c:pt>
                <c:pt idx="18">
                  <c:v>12,18083378</c:v>
                </c:pt>
                <c:pt idx="19">
                  <c:v>12,85754114</c:v>
                </c:pt>
                <c:pt idx="20">
                  <c:v>13,5342485</c:v>
                </c:pt>
                <c:pt idx="21">
                  <c:v>14,21095586</c:v>
                </c:pt>
                <c:pt idx="22">
                  <c:v>14,88766321</c:v>
                </c:pt>
                <c:pt idx="23">
                  <c:v>15,56437057</c:v>
                </c:pt>
                <c:pt idx="24">
                  <c:v>16,24107793</c:v>
                </c:pt>
                <c:pt idx="25">
                  <c:v>16,91778529</c:v>
                </c:pt>
                <c:pt idx="26">
                  <c:v>17,59449265</c:v>
                </c:pt>
                <c:pt idx="27">
                  <c:v>18,27120001</c:v>
                </c:pt>
                <c:pt idx="28">
                  <c:v>18,94790737</c:v>
                </c:pt>
                <c:pt idx="29">
                  <c:v>19,62461472</c:v>
                </c:pt>
                <c:pt idx="30">
                  <c:v>20,30132208</c:v>
                </c:pt>
                <c:pt idx="31">
                  <c:v>Еще</c:v>
                </c:pt>
              </c:strCache>
            </c:strRef>
          </c:cat>
          <c:val>
            <c:numRef>
              <c:f>гиперзксп!$J$13:$J$44</c:f>
              <c:numCache>
                <c:formatCode>0.00%</c:formatCode>
                <c:ptCount val="32"/>
                <c:pt idx="0">
                  <c:v>1E-3</c:v>
                </c:pt>
                <c:pt idx="1">
                  <c:v>0.58799999999999997</c:v>
                </c:pt>
                <c:pt idx="2">
                  <c:v>0.83099999999999996</c:v>
                </c:pt>
                <c:pt idx="3">
                  <c:v>0.91600000000000004</c:v>
                </c:pt>
                <c:pt idx="4">
                  <c:v>0.94099999999999995</c:v>
                </c:pt>
                <c:pt idx="5">
                  <c:v>0.95099999999999996</c:v>
                </c:pt>
                <c:pt idx="6">
                  <c:v>0.96</c:v>
                </c:pt>
                <c:pt idx="7">
                  <c:v>0.96599999999999997</c:v>
                </c:pt>
                <c:pt idx="8">
                  <c:v>0.97199999999999998</c:v>
                </c:pt>
                <c:pt idx="9">
                  <c:v>0.97399999999999998</c:v>
                </c:pt>
                <c:pt idx="10">
                  <c:v>0.97499999999999998</c:v>
                </c:pt>
                <c:pt idx="11">
                  <c:v>0.97599999999999998</c:v>
                </c:pt>
                <c:pt idx="12">
                  <c:v>0.97699999999999998</c:v>
                </c:pt>
                <c:pt idx="13">
                  <c:v>0.98099999999999998</c:v>
                </c:pt>
                <c:pt idx="14">
                  <c:v>0.98299999999999998</c:v>
                </c:pt>
                <c:pt idx="15">
                  <c:v>0.98499999999999999</c:v>
                </c:pt>
                <c:pt idx="16">
                  <c:v>0.98499999999999999</c:v>
                </c:pt>
                <c:pt idx="17">
                  <c:v>0.98499999999999999</c:v>
                </c:pt>
                <c:pt idx="18">
                  <c:v>0.98599999999999999</c:v>
                </c:pt>
                <c:pt idx="19">
                  <c:v>0.98699999999999999</c:v>
                </c:pt>
                <c:pt idx="20">
                  <c:v>0.98799999999999999</c:v>
                </c:pt>
                <c:pt idx="21">
                  <c:v>0.99</c:v>
                </c:pt>
                <c:pt idx="22">
                  <c:v>0.99199999999999999</c:v>
                </c:pt>
                <c:pt idx="23">
                  <c:v>0.99299999999999999</c:v>
                </c:pt>
                <c:pt idx="24">
                  <c:v>0.99299999999999999</c:v>
                </c:pt>
                <c:pt idx="25">
                  <c:v>0.99399999999999999</c:v>
                </c:pt>
                <c:pt idx="26">
                  <c:v>0.995</c:v>
                </c:pt>
                <c:pt idx="27">
                  <c:v>0.996</c:v>
                </c:pt>
                <c:pt idx="28">
                  <c:v>0.997</c:v>
                </c:pt>
                <c:pt idx="29">
                  <c:v>0.998</c:v>
                </c:pt>
                <c:pt idx="30">
                  <c:v>0.998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F-410F-83B6-FE0116B8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678111"/>
        <c:axId val="369677279"/>
      </c:lineChart>
      <c:catAx>
        <c:axId val="36968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684351"/>
        <c:crosses val="autoZero"/>
        <c:auto val="1"/>
        <c:lblAlgn val="ctr"/>
        <c:lblOffset val="100"/>
        <c:noMultiLvlLbl val="0"/>
      </c:catAx>
      <c:valAx>
        <c:axId val="36968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681855"/>
        <c:crosses val="autoZero"/>
        <c:crossBetween val="between"/>
      </c:valAx>
      <c:valAx>
        <c:axId val="36967727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9678111"/>
        <c:crosses val="max"/>
        <c:crossBetween val="between"/>
      </c:valAx>
      <c:catAx>
        <c:axId val="369678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77279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гиперзксп!$H$49:$H$81</c:f>
              <c:strCache>
                <c:ptCount val="3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Еще</c:v>
                </c:pt>
              </c:strCache>
            </c:strRef>
          </c:cat>
          <c:val>
            <c:numRef>
              <c:f>гиперзксп!$I$49:$I$81</c:f>
              <c:numCache>
                <c:formatCode>General</c:formatCode>
                <c:ptCount val="33"/>
                <c:pt idx="0">
                  <c:v>0</c:v>
                </c:pt>
                <c:pt idx="1">
                  <c:v>140</c:v>
                </c:pt>
                <c:pt idx="2">
                  <c:v>99</c:v>
                </c:pt>
                <c:pt idx="3">
                  <c:v>83</c:v>
                </c:pt>
                <c:pt idx="4">
                  <c:v>82</c:v>
                </c:pt>
                <c:pt idx="5">
                  <c:v>72</c:v>
                </c:pt>
                <c:pt idx="6">
                  <c:v>68</c:v>
                </c:pt>
                <c:pt idx="7">
                  <c:v>55</c:v>
                </c:pt>
                <c:pt idx="8">
                  <c:v>56</c:v>
                </c:pt>
                <c:pt idx="9">
                  <c:v>40</c:v>
                </c:pt>
                <c:pt idx="10">
                  <c:v>48</c:v>
                </c:pt>
                <c:pt idx="11">
                  <c:v>26</c:v>
                </c:pt>
                <c:pt idx="12">
                  <c:v>28</c:v>
                </c:pt>
                <c:pt idx="13">
                  <c:v>27</c:v>
                </c:pt>
                <c:pt idx="14">
                  <c:v>15</c:v>
                </c:pt>
                <c:pt idx="15">
                  <c:v>11</c:v>
                </c:pt>
                <c:pt idx="16">
                  <c:v>21</c:v>
                </c:pt>
                <c:pt idx="17">
                  <c:v>15</c:v>
                </c:pt>
                <c:pt idx="18">
                  <c:v>10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C-462B-AB8A-6366510B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9683103"/>
        <c:axId val="369674367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гиперзксп!$H$49:$H$81</c:f>
              <c:strCache>
                <c:ptCount val="33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1">
                  <c:v>1,1</c:v>
                </c:pt>
                <c:pt idx="12">
                  <c:v>1,2</c:v>
                </c:pt>
                <c:pt idx="13">
                  <c:v>1,3</c:v>
                </c:pt>
                <c:pt idx="14">
                  <c:v>1,4</c:v>
                </c:pt>
                <c:pt idx="15">
                  <c:v>1,5</c:v>
                </c:pt>
                <c:pt idx="16">
                  <c:v>1,6</c:v>
                </c:pt>
                <c:pt idx="17">
                  <c:v>1,7</c:v>
                </c:pt>
                <c:pt idx="18">
                  <c:v>1,8</c:v>
                </c:pt>
                <c:pt idx="19">
                  <c:v>1,9</c:v>
                </c:pt>
                <c:pt idx="20">
                  <c:v>2</c:v>
                </c:pt>
                <c:pt idx="21">
                  <c:v>2,1</c:v>
                </c:pt>
                <c:pt idx="22">
                  <c:v>2,2</c:v>
                </c:pt>
                <c:pt idx="23">
                  <c:v>2,3</c:v>
                </c:pt>
                <c:pt idx="24">
                  <c:v>2,4</c:v>
                </c:pt>
                <c:pt idx="25">
                  <c:v>2,5</c:v>
                </c:pt>
                <c:pt idx="26">
                  <c:v>2,6</c:v>
                </c:pt>
                <c:pt idx="27">
                  <c:v>2,7</c:v>
                </c:pt>
                <c:pt idx="28">
                  <c:v>2,8</c:v>
                </c:pt>
                <c:pt idx="29">
                  <c:v>2,9</c:v>
                </c:pt>
                <c:pt idx="30">
                  <c:v>3</c:v>
                </c:pt>
                <c:pt idx="31">
                  <c:v>3,1</c:v>
                </c:pt>
                <c:pt idx="32">
                  <c:v>Еще</c:v>
                </c:pt>
              </c:strCache>
            </c:strRef>
          </c:cat>
          <c:val>
            <c:numRef>
              <c:f>гиперзксп!$J$49:$J$81</c:f>
              <c:numCache>
                <c:formatCode>0.00%</c:formatCode>
                <c:ptCount val="33"/>
                <c:pt idx="0">
                  <c:v>0</c:v>
                </c:pt>
                <c:pt idx="1">
                  <c:v>0.14000000000000001</c:v>
                </c:pt>
                <c:pt idx="2">
                  <c:v>0.23899999999999999</c:v>
                </c:pt>
                <c:pt idx="3">
                  <c:v>0.32200000000000001</c:v>
                </c:pt>
                <c:pt idx="4">
                  <c:v>0.40400000000000003</c:v>
                </c:pt>
                <c:pt idx="5">
                  <c:v>0.47599999999999998</c:v>
                </c:pt>
                <c:pt idx="6">
                  <c:v>0.54400000000000004</c:v>
                </c:pt>
                <c:pt idx="7">
                  <c:v>0.59899999999999998</c:v>
                </c:pt>
                <c:pt idx="8">
                  <c:v>0.65500000000000003</c:v>
                </c:pt>
                <c:pt idx="9">
                  <c:v>0.69499999999999995</c:v>
                </c:pt>
                <c:pt idx="10">
                  <c:v>0.74299999999999999</c:v>
                </c:pt>
                <c:pt idx="11">
                  <c:v>0.76900000000000002</c:v>
                </c:pt>
                <c:pt idx="12">
                  <c:v>0.79700000000000004</c:v>
                </c:pt>
                <c:pt idx="13">
                  <c:v>0.82399999999999995</c:v>
                </c:pt>
                <c:pt idx="14">
                  <c:v>0.83899999999999997</c:v>
                </c:pt>
                <c:pt idx="15">
                  <c:v>0.85</c:v>
                </c:pt>
                <c:pt idx="16">
                  <c:v>0.871</c:v>
                </c:pt>
                <c:pt idx="17">
                  <c:v>0.88600000000000001</c:v>
                </c:pt>
                <c:pt idx="18">
                  <c:v>0.89600000000000002</c:v>
                </c:pt>
                <c:pt idx="19">
                  <c:v>0.90900000000000003</c:v>
                </c:pt>
                <c:pt idx="20">
                  <c:v>0.91400000000000003</c:v>
                </c:pt>
                <c:pt idx="21">
                  <c:v>0.92300000000000004</c:v>
                </c:pt>
                <c:pt idx="22">
                  <c:v>0.92700000000000005</c:v>
                </c:pt>
                <c:pt idx="23">
                  <c:v>0.93200000000000005</c:v>
                </c:pt>
                <c:pt idx="24">
                  <c:v>0.93500000000000005</c:v>
                </c:pt>
                <c:pt idx="25">
                  <c:v>0.93700000000000006</c:v>
                </c:pt>
                <c:pt idx="26">
                  <c:v>0.94</c:v>
                </c:pt>
                <c:pt idx="27">
                  <c:v>0.94099999999999995</c:v>
                </c:pt>
                <c:pt idx="28">
                  <c:v>0.94299999999999995</c:v>
                </c:pt>
                <c:pt idx="29">
                  <c:v>0.94399999999999995</c:v>
                </c:pt>
                <c:pt idx="30">
                  <c:v>0.94899999999999995</c:v>
                </c:pt>
                <c:pt idx="31">
                  <c:v>0.95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C-462B-AB8A-6366510B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678527"/>
        <c:axId val="369676031"/>
      </c:lineChart>
      <c:catAx>
        <c:axId val="36968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674367"/>
        <c:crosses val="autoZero"/>
        <c:auto val="1"/>
        <c:lblAlgn val="ctr"/>
        <c:lblOffset val="100"/>
        <c:noMultiLvlLbl val="0"/>
      </c:catAx>
      <c:valAx>
        <c:axId val="369674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683103"/>
        <c:crosses val="autoZero"/>
        <c:crossBetween val="between"/>
      </c:valAx>
      <c:valAx>
        <c:axId val="36967603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69678527"/>
        <c:crosses val="max"/>
        <c:crossBetween val="between"/>
      </c:valAx>
      <c:catAx>
        <c:axId val="369678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76031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61912</xdr:rowOff>
    </xdr:from>
    <xdr:to>
      <xdr:col>18</xdr:col>
      <xdr:colOff>304800</xdr:colOff>
      <xdr:row>19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600074</xdr:colOff>
      <xdr:row>21</xdr:row>
      <xdr:rowOff>19050</xdr:rowOff>
    </xdr:from>
    <xdr:to>
      <xdr:col>19</xdr:col>
      <xdr:colOff>57149</xdr:colOff>
      <xdr:row>40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552450</xdr:colOff>
          <xdr:row>18</xdr:row>
          <xdr:rowOff>228600</xdr:rowOff>
        </xdr:from>
        <xdr:to>
          <xdr:col>37</xdr:col>
          <xdr:colOff>1428750</xdr:colOff>
          <xdr:row>20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171450</xdr:colOff>
      <xdr:row>83</xdr:row>
      <xdr:rowOff>4761</xdr:rowOff>
    </xdr:from>
    <xdr:to>
      <xdr:col>21</xdr:col>
      <xdr:colOff>238125</xdr:colOff>
      <xdr:row>108</xdr:row>
      <xdr:rowOff>161924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65</xdr:row>
      <xdr:rowOff>152400</xdr:rowOff>
    </xdr:from>
    <xdr:to>
      <xdr:col>21</xdr:col>
      <xdr:colOff>190500</xdr:colOff>
      <xdr:row>81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AA4736-7999-41EC-96A1-FF856F355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485775</xdr:colOff>
      <xdr:row>23</xdr:row>
      <xdr:rowOff>104775</xdr:rowOff>
    </xdr:from>
    <xdr:to>
      <xdr:col>34</xdr:col>
      <xdr:colOff>142875</xdr:colOff>
      <xdr:row>36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385081</xdr:colOff>
      <xdr:row>228</xdr:row>
      <xdr:rowOff>76198</xdr:rowOff>
    </xdr:from>
    <xdr:to>
      <xdr:col>36</xdr:col>
      <xdr:colOff>40822</xdr:colOff>
      <xdr:row>246</xdr:row>
      <xdr:rowOff>13607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624BB6-8030-4A16-97D4-BCA3BFC2B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278946</xdr:colOff>
      <xdr:row>250</xdr:row>
      <xdr:rowOff>122464</xdr:rowOff>
    </xdr:from>
    <xdr:to>
      <xdr:col>38</xdr:col>
      <xdr:colOff>13606</xdr:colOff>
      <xdr:row>270</xdr:row>
      <xdr:rowOff>126546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4DEAFFA-5101-4FE2-B2BB-D15C51ED0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114300</xdr:rowOff>
    </xdr:from>
    <xdr:to>
      <xdr:col>16</xdr:col>
      <xdr:colOff>390525</xdr:colOff>
      <xdr:row>26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47</xdr:row>
      <xdr:rowOff>19050</xdr:rowOff>
    </xdr:from>
    <xdr:to>
      <xdr:col>16</xdr:col>
      <xdr:colOff>152400</xdr:colOff>
      <xdr:row>61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029E-D4AA-42E6-87B9-E903E560037F}">
  <dimension ref="A1:X136"/>
  <sheetViews>
    <sheetView workbookViewId="0">
      <selection activeCell="T14" sqref="T14"/>
    </sheetView>
  </sheetViews>
  <sheetFormatPr defaultRowHeight="15" x14ac:dyDescent="0.25"/>
  <cols>
    <col min="6" max="6" width="4.140625" customWidth="1"/>
  </cols>
  <sheetData>
    <row r="1" spans="1:24" x14ac:dyDescent="0.25">
      <c r="A1" s="1" t="s">
        <v>0</v>
      </c>
      <c r="B1" s="19">
        <v>3.5</v>
      </c>
      <c r="G1" t="s">
        <v>2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V1" t="s">
        <v>2</v>
      </c>
      <c r="W1" t="s">
        <v>3</v>
      </c>
      <c r="X1" t="s">
        <v>24</v>
      </c>
    </row>
    <row r="2" spans="1:24" x14ac:dyDescent="0.25">
      <c r="A2" s="1" t="s">
        <v>1</v>
      </c>
      <c r="B2">
        <v>1.5</v>
      </c>
      <c r="G2" t="s">
        <v>3</v>
      </c>
      <c r="H2">
        <f>_xlfn.POISSON.DIST(H1,$B1*$B2,0)</f>
        <v>5.2475183991813846E-3</v>
      </c>
      <c r="I2">
        <f>_xlfn.POISSON.DIST(I1,$B1*$B2,0)</f>
        <v>2.7549471595702268E-2</v>
      </c>
      <c r="J2">
        <f t="shared" ref="I2:S2" si="0">_xlfn.POISSON.DIST(J1,$B1*$B2,0)</f>
        <v>7.2317362938718474E-2</v>
      </c>
      <c r="K2">
        <f t="shared" si="0"/>
        <v>0.12655538514275735</v>
      </c>
      <c r="L2">
        <f t="shared" si="0"/>
        <v>0.16610394299986897</v>
      </c>
      <c r="M2">
        <f t="shared" si="0"/>
        <v>0.17440914014986242</v>
      </c>
      <c r="N2">
        <f t="shared" si="0"/>
        <v>0.15260799763112959</v>
      </c>
      <c r="O2">
        <f t="shared" si="0"/>
        <v>0.11445599822334721</v>
      </c>
      <c r="P2">
        <f t="shared" si="0"/>
        <v>7.5111748834071651E-2</v>
      </c>
      <c r="Q2">
        <f t="shared" si="0"/>
        <v>4.381518681987516E-2</v>
      </c>
      <c r="R2">
        <f t="shared" si="0"/>
        <v>2.3002973080434447E-2</v>
      </c>
      <c r="S2">
        <f t="shared" si="0"/>
        <v>1.0978691697480059E-2</v>
      </c>
      <c r="T2">
        <f t="shared" ref="T2" si="1">_xlfn.POISSON.DIST(T1,$B1*$B2,0)</f>
        <v>4.8031776176475352E-3</v>
      </c>
      <c r="V2">
        <v>0</v>
      </c>
      <c r="W2">
        <f>_xlfn.POISSON.DIST(V2,$B1*$B2,0)</f>
        <v>5.2475183991813846E-3</v>
      </c>
      <c r="X2">
        <f>+H7/130</f>
        <v>0</v>
      </c>
    </row>
    <row r="3" spans="1:24" x14ac:dyDescent="0.25">
      <c r="A3" s="6" t="s">
        <v>19</v>
      </c>
      <c r="B3">
        <v>130</v>
      </c>
      <c r="G3" t="s">
        <v>4</v>
      </c>
      <c r="H3">
        <f>+H2</f>
        <v>5.2475183991813846E-3</v>
      </c>
      <c r="I3">
        <f>+I2+H3</f>
        <v>3.2796989994883653E-2</v>
      </c>
      <c r="J3">
        <f>+J2+I3</f>
        <v>0.10511435293360213</v>
      </c>
      <c r="K3">
        <f t="shared" ref="J3:S3" si="2">+K2+J3</f>
        <v>0.23166973807635949</v>
      </c>
      <c r="L3">
        <f t="shared" si="2"/>
        <v>0.39777368107622846</v>
      </c>
      <c r="M3">
        <f t="shared" si="2"/>
        <v>0.57218282122609088</v>
      </c>
      <c r="N3">
        <f t="shared" si="2"/>
        <v>0.72479081885722052</v>
      </c>
      <c r="O3">
        <f t="shared" si="2"/>
        <v>0.8392468170805677</v>
      </c>
      <c r="P3">
        <f t="shared" si="2"/>
        <v>0.91435856591463938</v>
      </c>
      <c r="Q3">
        <f t="shared" si="2"/>
        <v>0.95817375273451455</v>
      </c>
      <c r="R3">
        <f t="shared" si="2"/>
        <v>0.98117672581494897</v>
      </c>
      <c r="S3">
        <f t="shared" si="2"/>
        <v>0.99215541751242897</v>
      </c>
      <c r="T3">
        <f t="shared" ref="T3" si="3">+T2+S3</f>
        <v>0.99695859513007645</v>
      </c>
      <c r="V3">
        <v>1</v>
      </c>
      <c r="W3">
        <f>_xlfn.POISSON.DIST(V3,$B1*$B2,0)</f>
        <v>2.7549471595702268E-2</v>
      </c>
      <c r="X3">
        <f t="shared" ref="X3:X14" si="4">+H8/130</f>
        <v>3.8461538461538464E-2</v>
      </c>
    </row>
    <row r="4" spans="1:24" ht="18" x14ac:dyDescent="0.35">
      <c r="G4" s="11" t="s">
        <v>28</v>
      </c>
      <c r="H4">
        <f>+H7/130</f>
        <v>0</v>
      </c>
      <c r="I4">
        <f>+H8/130</f>
        <v>3.8461538461538464E-2</v>
      </c>
      <c r="J4">
        <f>+H9/130</f>
        <v>6.9230769230769235E-2</v>
      </c>
      <c r="K4">
        <f>+H10/130</f>
        <v>0.15384615384615385</v>
      </c>
      <c r="L4">
        <f>+H11/130</f>
        <v>0.19230769230769232</v>
      </c>
      <c r="M4">
        <f>+H12/130</f>
        <v>0.16923076923076924</v>
      </c>
      <c r="N4">
        <f>+H13/130</f>
        <v>0.1</v>
      </c>
      <c r="O4">
        <f>+H14/130</f>
        <v>6.9230769230769235E-2</v>
      </c>
      <c r="P4">
        <f>+I14/130</f>
        <v>5.3254437869822494E-4</v>
      </c>
      <c r="Q4">
        <f>+H15/130</f>
        <v>0.1076923076923077</v>
      </c>
      <c r="R4">
        <f>+H16/130</f>
        <v>5.3846153846153849E-2</v>
      </c>
      <c r="S4">
        <f>+H17/130</f>
        <v>3.0769230769230771E-2</v>
      </c>
      <c r="T4">
        <f>+H18/130</f>
        <v>7.6923076923076927E-3</v>
      </c>
      <c r="V4">
        <v>2</v>
      </c>
      <c r="W4">
        <f>_xlfn.POISSON.DIST(V4,$B1*$B2,0)</f>
        <v>7.2317362938718474E-2</v>
      </c>
      <c r="X4">
        <f t="shared" si="4"/>
        <v>6.9230769230769235E-2</v>
      </c>
    </row>
    <row r="5" spans="1:24" x14ac:dyDescent="0.25">
      <c r="V5">
        <v>3</v>
      </c>
      <c r="W5">
        <f>_xlfn.POISSON.DIST(V5,$B1*$B2,0)</f>
        <v>0.12655538514275735</v>
      </c>
      <c r="X5">
        <f t="shared" si="4"/>
        <v>0.15384615384615385</v>
      </c>
    </row>
    <row r="6" spans="1:24" ht="20.25" x14ac:dyDescent="0.35">
      <c r="A6" s="12" t="s">
        <v>29</v>
      </c>
      <c r="B6" s="13" t="s">
        <v>25</v>
      </c>
      <c r="G6" s="14" t="s">
        <v>25</v>
      </c>
      <c r="H6" s="15" t="s">
        <v>26</v>
      </c>
      <c r="I6" s="14" t="s">
        <v>27</v>
      </c>
      <c r="V6">
        <v>4</v>
      </c>
      <c r="W6">
        <f>_xlfn.POISSON.DIST(V6,$B1*$B2,0)</f>
        <v>0.16610394299986897</v>
      </c>
      <c r="X6">
        <f t="shared" si="4"/>
        <v>0.19230769230769232</v>
      </c>
    </row>
    <row r="7" spans="1:24" ht="20.25" x14ac:dyDescent="0.35">
      <c r="A7">
        <v>0.64342173528244884</v>
      </c>
      <c r="B7">
        <f>IF(A7&lt;H$3,0,IF(A7&lt;I$3,1,IF(A7&lt;J$3,2,IF(A7&lt;K$3,3,IF(A7&lt;L$3,4,IF(A7&lt;M$3,5,IF(A7&lt;N$3,6,IF(A7&lt;O$3,7,IF(A7&lt;P$3,8,IF(A7&lt;Q$3,9,IF(A7&lt;R$3,10,IF(A7&lt;S$3,11,IF(A7&lt;T$3,12,100)))))))))))))</f>
        <v>6</v>
      </c>
      <c r="D7" s="10" t="s">
        <v>20</v>
      </c>
      <c r="E7" s="9">
        <f>AVERAGE(B7:B136)</f>
        <v>5.1692307692307695</v>
      </c>
      <c r="G7" s="9">
        <v>0</v>
      </c>
      <c r="H7" s="9">
        <f>COUNTIF(B$7:B$136,G7)</f>
        <v>0</v>
      </c>
      <c r="I7" s="9">
        <f>+H7/130</f>
        <v>0</v>
      </c>
      <c r="J7" s="8"/>
      <c r="K7" s="8"/>
      <c r="L7" s="7"/>
      <c r="V7">
        <v>5</v>
      </c>
      <c r="W7">
        <f>_xlfn.POISSON.DIST(V7,$B1*$B2,0)</f>
        <v>0.17440914014986242</v>
      </c>
      <c r="X7">
        <f t="shared" si="4"/>
        <v>0.16923076923076924</v>
      </c>
    </row>
    <row r="8" spans="1:24" ht="21" x14ac:dyDescent="0.3">
      <c r="A8">
        <v>0.48762474440748316</v>
      </c>
      <c r="B8">
        <f t="shared" ref="B8:B71" si="5">IF(A8&lt;H$3,0,IF(A8&lt;I$3,1,IF(A8&lt;J$3,2,IF(A8&lt;K$3,3,IF(A8&lt;L$3,4,IF(A8&lt;M$3,5,IF(A8&lt;N$3,6,IF(A8&lt;O$3,7,IF(A8&lt;P$3,8,IF(A8&lt;Q$3,9,IF(A8&lt;R$3,10,IF(A8&lt;S$3,11,IF(A8&lt;T$3,12,100)))))))))))))</f>
        <v>5</v>
      </c>
      <c r="D8" s="10" t="s">
        <v>21</v>
      </c>
      <c r="E8" s="9">
        <f>_xlfn.VAR.S(B7:B136)</f>
        <v>5.6920691711389395</v>
      </c>
      <c r="G8" s="9">
        <v>1</v>
      </c>
      <c r="H8" s="9">
        <f t="shared" ref="H8:H17" si="6">COUNTIF(B$7:B$136,G8)</f>
        <v>5</v>
      </c>
      <c r="I8" s="9">
        <f t="shared" ref="I8:I19" si="7">+H8/130</f>
        <v>3.8461538461538464E-2</v>
      </c>
      <c r="J8" s="2"/>
      <c r="K8" s="2"/>
      <c r="L8" s="7"/>
      <c r="V8">
        <v>6</v>
      </c>
      <c r="W8">
        <f>_xlfn.POISSON.DIST(V8,$B1*$B2,0)</f>
        <v>0.15260799763112959</v>
      </c>
      <c r="X8">
        <f t="shared" si="4"/>
        <v>0.1</v>
      </c>
    </row>
    <row r="9" spans="1:24" ht="18.75" x14ac:dyDescent="0.3">
      <c r="A9">
        <v>0.37675099948118534</v>
      </c>
      <c r="B9">
        <f t="shared" si="5"/>
        <v>4</v>
      </c>
      <c r="D9" s="10" t="s">
        <v>22</v>
      </c>
      <c r="E9" s="9">
        <f>_xlfn.STDEV.S(B7:B136)</f>
        <v>2.3858057697849042</v>
      </c>
      <c r="G9" s="9">
        <v>2</v>
      </c>
      <c r="H9" s="9">
        <f t="shared" si="6"/>
        <v>9</v>
      </c>
      <c r="I9" s="9">
        <f t="shared" si="7"/>
        <v>6.9230769230769235E-2</v>
      </c>
      <c r="J9" s="2"/>
      <c r="K9" s="2"/>
      <c r="L9" s="7"/>
      <c r="V9">
        <v>7</v>
      </c>
      <c r="W9">
        <f>_xlfn.POISSON.DIST(V9,$B1*$B2,0)</f>
        <v>0.11445599822334721</v>
      </c>
      <c r="X9">
        <f t="shared" si="4"/>
        <v>6.9230769230769235E-2</v>
      </c>
    </row>
    <row r="10" spans="1:24" ht="18.75" x14ac:dyDescent="0.3">
      <c r="A10">
        <v>0.87121189001129185</v>
      </c>
      <c r="B10">
        <f t="shared" si="5"/>
        <v>8</v>
      </c>
      <c r="D10" s="10" t="s">
        <v>23</v>
      </c>
      <c r="E10" s="9">
        <f>+E9/E7</f>
        <v>0.46153980665481775</v>
      </c>
      <c r="G10" s="9">
        <v>3</v>
      </c>
      <c r="H10" s="9">
        <f t="shared" si="6"/>
        <v>20</v>
      </c>
      <c r="I10" s="9">
        <f t="shared" si="7"/>
        <v>0.15384615384615385</v>
      </c>
      <c r="J10" s="2"/>
      <c r="K10" s="2"/>
      <c r="L10" s="7"/>
      <c r="V10">
        <v>8</v>
      </c>
      <c r="W10">
        <f>_xlfn.POISSON.DIST(V10,$B1*$B2,0)</f>
        <v>7.5111748834071651E-2</v>
      </c>
      <c r="X10">
        <f t="shared" si="4"/>
        <v>0.1076923076923077</v>
      </c>
    </row>
    <row r="11" spans="1:24" x14ac:dyDescent="0.25">
      <c r="A11">
        <v>0.12070070497756889</v>
      </c>
      <c r="B11">
        <f t="shared" si="5"/>
        <v>3</v>
      </c>
      <c r="G11" s="9">
        <v>4</v>
      </c>
      <c r="H11" s="9">
        <f t="shared" si="6"/>
        <v>25</v>
      </c>
      <c r="I11" s="9">
        <f t="shared" si="7"/>
        <v>0.19230769230769232</v>
      </c>
      <c r="J11" s="2"/>
      <c r="K11" s="2"/>
      <c r="L11" s="7"/>
      <c r="V11">
        <v>9</v>
      </c>
      <c r="W11">
        <f>_xlfn.POISSON.DIST(V11,$B1*$B2,0)</f>
        <v>4.381518681987516E-2</v>
      </c>
      <c r="X11">
        <f t="shared" si="4"/>
        <v>5.3846153846153849E-2</v>
      </c>
    </row>
    <row r="12" spans="1:24" x14ac:dyDescent="0.25">
      <c r="A12">
        <v>1.8860438856166267E-2</v>
      </c>
      <c r="B12">
        <f t="shared" si="5"/>
        <v>1</v>
      </c>
      <c r="G12" s="9">
        <v>5</v>
      </c>
      <c r="H12" s="9">
        <f t="shared" si="6"/>
        <v>22</v>
      </c>
      <c r="I12" s="9">
        <f t="shared" si="7"/>
        <v>0.16923076923076924</v>
      </c>
      <c r="J12" s="2"/>
      <c r="K12" s="2"/>
      <c r="L12" s="7"/>
      <c r="V12">
        <v>10</v>
      </c>
      <c r="W12">
        <f>_xlfn.POISSON.DIST(V12,$B1*$B2,0)</f>
        <v>2.3002973080434447E-2</v>
      </c>
      <c r="X12">
        <f t="shared" si="4"/>
        <v>3.0769230769230771E-2</v>
      </c>
    </row>
    <row r="13" spans="1:24" x14ac:dyDescent="0.25">
      <c r="A13">
        <v>0.3485824152348399</v>
      </c>
      <c r="B13">
        <f t="shared" si="5"/>
        <v>4</v>
      </c>
      <c r="G13" s="9">
        <v>6</v>
      </c>
      <c r="H13" s="9">
        <f t="shared" si="6"/>
        <v>13</v>
      </c>
      <c r="I13" s="9">
        <f t="shared" si="7"/>
        <v>0.1</v>
      </c>
      <c r="J13" s="2"/>
      <c r="K13" s="2"/>
      <c r="L13" s="7"/>
      <c r="V13">
        <v>11</v>
      </c>
      <c r="W13" s="50">
        <v>1.0978999999999999E-2</v>
      </c>
      <c r="X13">
        <f t="shared" si="4"/>
        <v>7.6923076923076927E-3</v>
      </c>
    </row>
    <row r="14" spans="1:24" x14ac:dyDescent="0.25">
      <c r="A14">
        <v>0.89394817957090977</v>
      </c>
      <c r="B14">
        <f t="shared" si="5"/>
        <v>8</v>
      </c>
      <c r="G14" s="9">
        <v>7</v>
      </c>
      <c r="H14" s="9">
        <f t="shared" si="6"/>
        <v>9</v>
      </c>
      <c r="I14" s="9">
        <f t="shared" si="7"/>
        <v>6.9230769230769235E-2</v>
      </c>
      <c r="J14" s="2"/>
      <c r="K14" s="2"/>
      <c r="L14" s="7"/>
      <c r="V14">
        <v>12</v>
      </c>
      <c r="W14" s="50">
        <v>4.803E-3</v>
      </c>
      <c r="X14">
        <f t="shared" si="4"/>
        <v>7.6923076923076927E-3</v>
      </c>
    </row>
    <row r="15" spans="1:24" x14ac:dyDescent="0.25">
      <c r="A15">
        <v>0.33371990112002931</v>
      </c>
      <c r="B15">
        <f t="shared" si="5"/>
        <v>4</v>
      </c>
      <c r="G15" s="9">
        <v>8</v>
      </c>
      <c r="H15" s="9">
        <f t="shared" si="6"/>
        <v>14</v>
      </c>
      <c r="I15" s="9">
        <f t="shared" si="7"/>
        <v>0.1076923076923077</v>
      </c>
      <c r="J15" s="2"/>
      <c r="K15" s="2"/>
      <c r="L15" s="7"/>
    </row>
    <row r="16" spans="1:24" x14ac:dyDescent="0.25">
      <c r="A16">
        <v>0.24921414838099307</v>
      </c>
      <c r="B16">
        <f t="shared" si="5"/>
        <v>4</v>
      </c>
      <c r="G16" s="9">
        <v>9</v>
      </c>
      <c r="H16" s="9">
        <f t="shared" si="6"/>
        <v>7</v>
      </c>
      <c r="I16" s="9">
        <f t="shared" si="7"/>
        <v>5.3846153846153849E-2</v>
      </c>
      <c r="J16" s="2"/>
      <c r="K16" s="2"/>
      <c r="L16" s="7"/>
    </row>
    <row r="17" spans="1:12" x14ac:dyDescent="0.25">
      <c r="A17">
        <v>0.91085543382061218</v>
      </c>
      <c r="B17">
        <f t="shared" si="5"/>
        <v>8</v>
      </c>
      <c r="G17" s="9">
        <v>10</v>
      </c>
      <c r="H17" s="9">
        <f t="shared" si="6"/>
        <v>4</v>
      </c>
      <c r="I17" s="9">
        <f t="shared" si="7"/>
        <v>3.0769230769230771E-2</v>
      </c>
      <c r="J17" s="2"/>
      <c r="K17" s="2"/>
      <c r="L17" s="7"/>
    </row>
    <row r="18" spans="1:12" x14ac:dyDescent="0.25">
      <c r="A18">
        <v>0.86324655903805658</v>
      </c>
      <c r="B18">
        <f t="shared" si="5"/>
        <v>8</v>
      </c>
      <c r="G18" s="9">
        <v>11</v>
      </c>
      <c r="H18" s="9">
        <f t="shared" ref="H18:H19" si="8">COUNTIF(B$7:B$136,G18)</f>
        <v>1</v>
      </c>
      <c r="I18" s="9">
        <f t="shared" si="7"/>
        <v>7.6923076923076927E-3</v>
      </c>
      <c r="J18" s="2"/>
      <c r="K18" s="2"/>
      <c r="L18" s="7"/>
    </row>
    <row r="19" spans="1:12" x14ac:dyDescent="0.25">
      <c r="A19">
        <v>0.20941801202429272</v>
      </c>
      <c r="B19">
        <f t="shared" si="5"/>
        <v>3</v>
      </c>
      <c r="G19" s="9">
        <v>12</v>
      </c>
      <c r="H19" s="9">
        <f t="shared" si="8"/>
        <v>1</v>
      </c>
      <c r="I19" s="9">
        <f t="shared" si="7"/>
        <v>7.6923076923076927E-3</v>
      </c>
      <c r="J19" s="2"/>
      <c r="K19" s="2"/>
      <c r="L19" s="7"/>
    </row>
    <row r="20" spans="1:12" x14ac:dyDescent="0.25">
      <c r="A20">
        <v>1.5289773247474594E-2</v>
      </c>
      <c r="B20">
        <f t="shared" si="5"/>
        <v>1</v>
      </c>
      <c r="H20" s="49">
        <f>SUM(H7:H19)</f>
        <v>130</v>
      </c>
      <c r="I20" s="49">
        <f>+H20/130</f>
        <v>1</v>
      </c>
      <c r="J20" s="2"/>
      <c r="K20" s="2"/>
      <c r="L20" s="7"/>
    </row>
    <row r="21" spans="1:12" x14ac:dyDescent="0.25">
      <c r="A21">
        <v>0.20062868129520553</v>
      </c>
      <c r="B21">
        <f t="shared" si="5"/>
        <v>3</v>
      </c>
      <c r="J21" s="2"/>
      <c r="K21" s="2"/>
      <c r="L21" s="7"/>
    </row>
    <row r="22" spans="1:12" x14ac:dyDescent="0.25">
      <c r="A22">
        <v>0.92693868831446269</v>
      </c>
      <c r="B22">
        <f t="shared" si="5"/>
        <v>9</v>
      </c>
      <c r="I22" s="7"/>
      <c r="J22" s="7"/>
      <c r="K22" s="7"/>
      <c r="L22" s="7"/>
    </row>
    <row r="23" spans="1:12" x14ac:dyDescent="0.25">
      <c r="A23">
        <v>0.12726218451490828</v>
      </c>
      <c r="B23">
        <f t="shared" si="5"/>
        <v>3</v>
      </c>
      <c r="I23" s="7"/>
      <c r="J23" s="7"/>
      <c r="K23" s="7"/>
      <c r="L23" s="7"/>
    </row>
    <row r="24" spans="1:12" x14ac:dyDescent="0.25">
      <c r="A24">
        <v>0.21051667836542864</v>
      </c>
      <c r="B24">
        <f t="shared" si="5"/>
        <v>3</v>
      </c>
    </row>
    <row r="25" spans="1:12" x14ac:dyDescent="0.25">
      <c r="A25">
        <v>0.94262520218512524</v>
      </c>
      <c r="B25">
        <f t="shared" si="5"/>
        <v>9</v>
      </c>
    </row>
    <row r="26" spans="1:12" x14ac:dyDescent="0.25">
      <c r="A26">
        <v>0.19678334910122991</v>
      </c>
      <c r="B26">
        <f t="shared" si="5"/>
        <v>3</v>
      </c>
    </row>
    <row r="27" spans="1:12" x14ac:dyDescent="0.25">
      <c r="A27">
        <v>0.39484847560045166</v>
      </c>
      <c r="B27">
        <f t="shared" si="5"/>
        <v>4</v>
      </c>
    </row>
    <row r="28" spans="1:12" x14ac:dyDescent="0.25">
      <c r="A28">
        <v>0.48289437543870356</v>
      </c>
      <c r="B28">
        <f t="shared" si="5"/>
        <v>5</v>
      </c>
    </row>
    <row r="29" spans="1:12" x14ac:dyDescent="0.25">
      <c r="A29">
        <v>0.98022400585955383</v>
      </c>
      <c r="B29">
        <f t="shared" si="5"/>
        <v>10</v>
      </c>
    </row>
    <row r="30" spans="1:12" x14ac:dyDescent="0.25">
      <c r="A30">
        <v>0.27958006530961027</v>
      </c>
      <c r="B30">
        <f t="shared" si="5"/>
        <v>4</v>
      </c>
    </row>
    <row r="31" spans="1:12" x14ac:dyDescent="0.25">
      <c r="A31">
        <v>0.28022095400860619</v>
      </c>
      <c r="B31">
        <f t="shared" si="5"/>
        <v>4</v>
      </c>
    </row>
    <row r="32" spans="1:12" x14ac:dyDescent="0.25">
      <c r="A32">
        <v>0.26303903317361982</v>
      </c>
      <c r="B32">
        <f t="shared" si="5"/>
        <v>4</v>
      </c>
    </row>
    <row r="33" spans="1:2" x14ac:dyDescent="0.25">
      <c r="A33">
        <v>0.81694998016296883</v>
      </c>
      <c r="B33">
        <f t="shared" si="5"/>
        <v>7</v>
      </c>
    </row>
    <row r="34" spans="1:2" x14ac:dyDescent="0.25">
      <c r="A34">
        <v>0.77867976928006832</v>
      </c>
      <c r="B34">
        <f t="shared" si="5"/>
        <v>7</v>
      </c>
    </row>
    <row r="35" spans="1:2" x14ac:dyDescent="0.25">
      <c r="A35">
        <v>0.13223670155949582</v>
      </c>
      <c r="B35">
        <f t="shared" si="5"/>
        <v>3</v>
      </c>
    </row>
    <row r="36" spans="1:2" x14ac:dyDescent="0.25">
      <c r="A36">
        <v>0.52855006561479534</v>
      </c>
      <c r="B36">
        <f t="shared" si="5"/>
        <v>5</v>
      </c>
    </row>
    <row r="37" spans="1:2" x14ac:dyDescent="0.25">
      <c r="A37">
        <v>0.94845423749504076</v>
      </c>
      <c r="B37">
        <f t="shared" si="5"/>
        <v>9</v>
      </c>
    </row>
    <row r="38" spans="1:2" x14ac:dyDescent="0.25">
      <c r="A38">
        <v>0.42234565263832513</v>
      </c>
      <c r="B38">
        <f t="shared" si="5"/>
        <v>5</v>
      </c>
    </row>
    <row r="39" spans="1:2" x14ac:dyDescent="0.25">
      <c r="A39">
        <v>0.61976989043855102</v>
      </c>
      <c r="B39">
        <f t="shared" si="5"/>
        <v>6</v>
      </c>
    </row>
    <row r="40" spans="1:2" x14ac:dyDescent="0.25">
      <c r="A40">
        <v>0.21063875240333263</v>
      </c>
      <c r="B40">
        <f t="shared" si="5"/>
        <v>3</v>
      </c>
    </row>
    <row r="41" spans="1:2" x14ac:dyDescent="0.25">
      <c r="A41">
        <v>0.26697592089602346</v>
      </c>
      <c r="B41">
        <f t="shared" si="5"/>
        <v>4</v>
      </c>
    </row>
    <row r="42" spans="1:2" x14ac:dyDescent="0.25">
      <c r="A42">
        <v>0.97582934049501024</v>
      </c>
      <c r="B42">
        <f t="shared" si="5"/>
        <v>10</v>
      </c>
    </row>
    <row r="43" spans="1:2" x14ac:dyDescent="0.25">
      <c r="A43">
        <v>0.6216010010071108</v>
      </c>
      <c r="B43">
        <f t="shared" si="5"/>
        <v>6</v>
      </c>
    </row>
    <row r="44" spans="1:2" x14ac:dyDescent="0.25">
      <c r="A44">
        <v>0.65004425183874015</v>
      </c>
      <c r="B44">
        <f t="shared" si="5"/>
        <v>6</v>
      </c>
    </row>
    <row r="45" spans="1:2" x14ac:dyDescent="0.25">
      <c r="A45">
        <v>0.3192846461378826</v>
      </c>
      <c r="B45">
        <f t="shared" si="5"/>
        <v>4</v>
      </c>
    </row>
    <row r="46" spans="1:2" x14ac:dyDescent="0.25">
      <c r="A46">
        <v>0.59227271340067755</v>
      </c>
      <c r="B46">
        <f t="shared" si="5"/>
        <v>6</v>
      </c>
    </row>
    <row r="47" spans="1:2" x14ac:dyDescent="0.25">
      <c r="A47">
        <v>0.79781487472151857</v>
      </c>
      <c r="B47">
        <f t="shared" si="5"/>
        <v>7</v>
      </c>
    </row>
    <row r="48" spans="1:2" x14ac:dyDescent="0.25">
      <c r="A48">
        <v>7.5991088595233009E-3</v>
      </c>
      <c r="B48">
        <f t="shared" si="5"/>
        <v>1</v>
      </c>
    </row>
    <row r="49" spans="1:2" x14ac:dyDescent="0.25">
      <c r="A49">
        <v>0.69936216315195165</v>
      </c>
      <c r="B49">
        <f t="shared" si="5"/>
        <v>6</v>
      </c>
    </row>
    <row r="50" spans="1:2" x14ac:dyDescent="0.25">
      <c r="A50">
        <v>0.75981933042390215</v>
      </c>
      <c r="B50">
        <f t="shared" si="5"/>
        <v>7</v>
      </c>
    </row>
    <row r="51" spans="1:2" x14ac:dyDescent="0.25">
      <c r="A51">
        <v>0.37403485213782162</v>
      </c>
      <c r="B51">
        <f t="shared" si="5"/>
        <v>4</v>
      </c>
    </row>
    <row r="52" spans="1:2" x14ac:dyDescent="0.25">
      <c r="A52">
        <v>3.6530655842768642E-2</v>
      </c>
      <c r="B52">
        <f t="shared" si="5"/>
        <v>2</v>
      </c>
    </row>
    <row r="53" spans="1:2" x14ac:dyDescent="0.25">
      <c r="A53">
        <v>0.35706656086916716</v>
      </c>
      <c r="B53">
        <f t="shared" si="5"/>
        <v>4</v>
      </c>
    </row>
    <row r="54" spans="1:2" x14ac:dyDescent="0.25">
      <c r="A54">
        <v>0.50025940733054597</v>
      </c>
      <c r="B54">
        <f t="shared" si="5"/>
        <v>5</v>
      </c>
    </row>
    <row r="55" spans="1:2" x14ac:dyDescent="0.25">
      <c r="A55">
        <v>0.17001861629078036</v>
      </c>
      <c r="B55">
        <f t="shared" si="5"/>
        <v>3</v>
      </c>
    </row>
    <row r="56" spans="1:2" x14ac:dyDescent="0.25">
      <c r="A56">
        <v>0.12201300088503678</v>
      </c>
      <c r="B56">
        <f t="shared" si="5"/>
        <v>3</v>
      </c>
    </row>
    <row r="57" spans="1:2" x14ac:dyDescent="0.25">
      <c r="A57">
        <v>0.10428174687948241</v>
      </c>
      <c r="B57">
        <f t="shared" si="5"/>
        <v>2</v>
      </c>
    </row>
    <row r="58" spans="1:2" x14ac:dyDescent="0.25">
      <c r="A58">
        <v>0.97631763664662619</v>
      </c>
      <c r="B58">
        <f t="shared" si="5"/>
        <v>10</v>
      </c>
    </row>
    <row r="59" spans="1:2" x14ac:dyDescent="0.25">
      <c r="A59">
        <v>0.40330210272530287</v>
      </c>
      <c r="B59">
        <f t="shared" si="5"/>
        <v>5</v>
      </c>
    </row>
    <row r="60" spans="1:2" x14ac:dyDescent="0.25">
      <c r="A60">
        <v>0.99462874233222454</v>
      </c>
      <c r="B60">
        <f t="shared" si="5"/>
        <v>12</v>
      </c>
    </row>
    <row r="61" spans="1:2" x14ac:dyDescent="0.25">
      <c r="A61">
        <v>9.9215674306466869E-2</v>
      </c>
      <c r="B61">
        <f t="shared" si="5"/>
        <v>2</v>
      </c>
    </row>
    <row r="62" spans="1:2" x14ac:dyDescent="0.25">
      <c r="A62">
        <v>0.16290780358287302</v>
      </c>
      <c r="B62">
        <f t="shared" si="5"/>
        <v>3</v>
      </c>
    </row>
    <row r="63" spans="1:2" x14ac:dyDescent="0.25">
      <c r="A63">
        <v>0.29978331858272039</v>
      </c>
      <c r="B63">
        <f t="shared" si="5"/>
        <v>4</v>
      </c>
    </row>
    <row r="64" spans="1:2" x14ac:dyDescent="0.25">
      <c r="A64">
        <v>2.4048585467085788E-2</v>
      </c>
      <c r="B64">
        <f t="shared" si="5"/>
        <v>1</v>
      </c>
    </row>
    <row r="65" spans="1:2" x14ac:dyDescent="0.25">
      <c r="A65">
        <v>0.59080782494582962</v>
      </c>
      <c r="B65">
        <f t="shared" si="5"/>
        <v>6</v>
      </c>
    </row>
    <row r="66" spans="1:2" x14ac:dyDescent="0.25">
      <c r="A66">
        <v>0.73967711416974391</v>
      </c>
      <c r="B66">
        <f t="shared" si="5"/>
        <v>7</v>
      </c>
    </row>
    <row r="67" spans="1:2" x14ac:dyDescent="0.25">
      <c r="A67">
        <v>4.2023987548448133E-2</v>
      </c>
      <c r="B67">
        <f t="shared" si="5"/>
        <v>2</v>
      </c>
    </row>
    <row r="68" spans="1:2" x14ac:dyDescent="0.25">
      <c r="A68">
        <v>0.49888607440412608</v>
      </c>
      <c r="B68">
        <f t="shared" si="5"/>
        <v>5</v>
      </c>
    </row>
    <row r="69" spans="1:2" x14ac:dyDescent="0.25">
      <c r="A69">
        <v>0.70390942106387522</v>
      </c>
      <c r="B69">
        <f t="shared" si="5"/>
        <v>6</v>
      </c>
    </row>
    <row r="70" spans="1:2" x14ac:dyDescent="0.25">
      <c r="A70">
        <v>0.85976744895779289</v>
      </c>
      <c r="B70">
        <f t="shared" si="5"/>
        <v>8</v>
      </c>
    </row>
    <row r="71" spans="1:2" x14ac:dyDescent="0.25">
      <c r="A71">
        <v>8.6916714987640004E-2</v>
      </c>
      <c r="B71">
        <f t="shared" si="5"/>
        <v>2</v>
      </c>
    </row>
    <row r="72" spans="1:2" x14ac:dyDescent="0.25">
      <c r="A72">
        <v>0.79924924466689051</v>
      </c>
      <c r="B72">
        <f t="shared" ref="B72:B135" si="9">IF(A72&lt;H$3,0,IF(A72&lt;I$3,1,IF(A72&lt;J$3,2,IF(A72&lt;K$3,3,IF(A72&lt;L$3,4,IF(A72&lt;M$3,5,IF(A72&lt;N$3,6,IF(A72&lt;O$3,7,IF(A72&lt;P$3,8,IF(A72&lt;Q$3,9,IF(A72&lt;R$3,10,IF(A72&lt;S$3,11,IF(A72&lt;T$3,12,100)))))))))))))</f>
        <v>7</v>
      </c>
    </row>
    <row r="73" spans="1:2" x14ac:dyDescent="0.25">
      <c r="A73">
        <v>0.54686117130039369</v>
      </c>
      <c r="B73">
        <f t="shared" si="9"/>
        <v>5</v>
      </c>
    </row>
    <row r="74" spans="1:2" x14ac:dyDescent="0.25">
      <c r="A74">
        <v>0.95251319925534839</v>
      </c>
      <c r="B74">
        <f t="shared" si="9"/>
        <v>9</v>
      </c>
    </row>
    <row r="75" spans="1:2" x14ac:dyDescent="0.25">
      <c r="A75">
        <v>0.38331247901852472</v>
      </c>
      <c r="B75">
        <f t="shared" si="9"/>
        <v>4</v>
      </c>
    </row>
    <row r="76" spans="1:2" x14ac:dyDescent="0.25">
      <c r="A76">
        <v>0.86788537247840813</v>
      </c>
      <c r="B76">
        <f t="shared" si="9"/>
        <v>8</v>
      </c>
    </row>
    <row r="77" spans="1:2" x14ac:dyDescent="0.25">
      <c r="A77">
        <v>0.4225898007141331</v>
      </c>
      <c r="B77">
        <f t="shared" si="9"/>
        <v>5</v>
      </c>
    </row>
    <row r="78" spans="1:2" x14ac:dyDescent="0.25">
      <c r="A78">
        <v>0.21506393627735221</v>
      </c>
      <c r="B78">
        <f t="shared" si="9"/>
        <v>3</v>
      </c>
    </row>
    <row r="79" spans="1:2" x14ac:dyDescent="0.25">
      <c r="A79">
        <v>0.52177495651112404</v>
      </c>
      <c r="B79">
        <f t="shared" si="9"/>
        <v>5</v>
      </c>
    </row>
    <row r="80" spans="1:2" x14ac:dyDescent="0.25">
      <c r="A80">
        <v>0.88674581133457442</v>
      </c>
      <c r="B80">
        <f t="shared" si="9"/>
        <v>8</v>
      </c>
    </row>
    <row r="81" spans="1:2" x14ac:dyDescent="0.25">
      <c r="A81">
        <v>0.42445142979216893</v>
      </c>
      <c r="B81">
        <f t="shared" si="9"/>
        <v>5</v>
      </c>
    </row>
    <row r="82" spans="1:2" x14ac:dyDescent="0.25">
      <c r="A82">
        <v>0.95010223700674457</v>
      </c>
      <c r="B82">
        <f t="shared" si="9"/>
        <v>9</v>
      </c>
    </row>
    <row r="83" spans="1:2" x14ac:dyDescent="0.25">
      <c r="A83">
        <v>0.3469344157231361</v>
      </c>
      <c r="B83">
        <f t="shared" si="9"/>
        <v>4</v>
      </c>
    </row>
    <row r="84" spans="1:2" x14ac:dyDescent="0.25">
      <c r="A84">
        <v>0.5646839808343761</v>
      </c>
      <c r="B84">
        <f t="shared" si="9"/>
        <v>5</v>
      </c>
    </row>
    <row r="85" spans="1:2" x14ac:dyDescent="0.25">
      <c r="A85">
        <v>0.1979125339518418</v>
      </c>
      <c r="B85">
        <f t="shared" si="9"/>
        <v>3</v>
      </c>
    </row>
    <row r="86" spans="1:2" x14ac:dyDescent="0.25">
      <c r="A86">
        <v>0.40507217627491071</v>
      </c>
      <c r="B86">
        <f t="shared" si="9"/>
        <v>5</v>
      </c>
    </row>
    <row r="87" spans="1:2" x14ac:dyDescent="0.25">
      <c r="A87">
        <v>6.4027832880642108E-2</v>
      </c>
      <c r="B87">
        <f t="shared" si="9"/>
        <v>2</v>
      </c>
    </row>
    <row r="88" spans="1:2" x14ac:dyDescent="0.25">
      <c r="A88">
        <v>0.94268623920407724</v>
      </c>
      <c r="B88">
        <f t="shared" si="9"/>
        <v>9</v>
      </c>
    </row>
    <row r="89" spans="1:2" x14ac:dyDescent="0.25">
      <c r="A89">
        <v>0.1498764000366222</v>
      </c>
      <c r="B89">
        <f t="shared" si="9"/>
        <v>3</v>
      </c>
    </row>
    <row r="90" spans="1:2" x14ac:dyDescent="0.25">
      <c r="A90">
        <v>0.27005829035309914</v>
      </c>
      <c r="B90">
        <f t="shared" si="9"/>
        <v>4</v>
      </c>
    </row>
    <row r="91" spans="1:2" x14ac:dyDescent="0.25">
      <c r="A91">
        <v>0.37095248268074588</v>
      </c>
      <c r="B91">
        <f t="shared" si="9"/>
        <v>4</v>
      </c>
    </row>
    <row r="92" spans="1:2" x14ac:dyDescent="0.25">
      <c r="A92">
        <v>0.12292855616931669</v>
      </c>
      <c r="B92">
        <f t="shared" si="9"/>
        <v>3</v>
      </c>
    </row>
    <row r="93" spans="1:2" x14ac:dyDescent="0.25">
      <c r="A93">
        <v>0.88613544114505449</v>
      </c>
      <c r="B93">
        <f t="shared" si="9"/>
        <v>8</v>
      </c>
    </row>
    <row r="94" spans="1:2" x14ac:dyDescent="0.25">
      <c r="A94">
        <v>0.48985259559923094</v>
      </c>
      <c r="B94">
        <f t="shared" si="9"/>
        <v>5</v>
      </c>
    </row>
    <row r="95" spans="1:2" x14ac:dyDescent="0.25">
      <c r="A95">
        <v>0.64671773430585655</v>
      </c>
      <c r="B95">
        <f t="shared" si="9"/>
        <v>6</v>
      </c>
    </row>
    <row r="96" spans="1:2" x14ac:dyDescent="0.25">
      <c r="A96">
        <v>0.82827234717856379</v>
      </c>
      <c r="B96">
        <f t="shared" si="9"/>
        <v>7</v>
      </c>
    </row>
    <row r="97" spans="1:2" x14ac:dyDescent="0.25">
      <c r="A97">
        <v>0.1588183233130894</v>
      </c>
      <c r="B97">
        <f t="shared" si="9"/>
        <v>3</v>
      </c>
    </row>
    <row r="98" spans="1:2" x14ac:dyDescent="0.25">
      <c r="A98">
        <v>0.5467696157719657</v>
      </c>
      <c r="B98">
        <f t="shared" si="9"/>
        <v>5</v>
      </c>
    </row>
    <row r="99" spans="1:2" x14ac:dyDescent="0.25">
      <c r="A99">
        <v>0.72798852504043698</v>
      </c>
      <c r="B99">
        <f t="shared" si="9"/>
        <v>7</v>
      </c>
    </row>
    <row r="100" spans="1:2" x14ac:dyDescent="0.25">
      <c r="A100">
        <v>0.19742423780022583</v>
      </c>
      <c r="B100">
        <f t="shared" si="9"/>
        <v>3</v>
      </c>
    </row>
    <row r="101" spans="1:2" x14ac:dyDescent="0.25">
      <c r="A101">
        <v>0.10483108005005036</v>
      </c>
      <c r="B101">
        <f t="shared" si="9"/>
        <v>2</v>
      </c>
    </row>
    <row r="102" spans="1:2" x14ac:dyDescent="0.25">
      <c r="A102">
        <v>0.87047944578386793</v>
      </c>
      <c r="B102">
        <f t="shared" si="9"/>
        <v>8</v>
      </c>
    </row>
    <row r="103" spans="1:2" x14ac:dyDescent="0.25">
      <c r="A103">
        <v>0.30484939115573595</v>
      </c>
      <c r="B103">
        <f t="shared" si="9"/>
        <v>4</v>
      </c>
    </row>
    <row r="104" spans="1:2" x14ac:dyDescent="0.25">
      <c r="A104">
        <v>0.72334971160008543</v>
      </c>
      <c r="B104">
        <f t="shared" si="9"/>
        <v>6</v>
      </c>
    </row>
    <row r="105" spans="1:2" x14ac:dyDescent="0.25">
      <c r="A105">
        <v>5.6459242530594804E-2</v>
      </c>
      <c r="B105">
        <f t="shared" si="9"/>
        <v>2</v>
      </c>
    </row>
    <row r="106" spans="1:2" x14ac:dyDescent="0.25">
      <c r="A106">
        <v>0.53096102786339916</v>
      </c>
      <c r="B106">
        <f t="shared" si="9"/>
        <v>5</v>
      </c>
    </row>
    <row r="107" spans="1:2" x14ac:dyDescent="0.25">
      <c r="A107">
        <v>0.46662800988799708</v>
      </c>
      <c r="B107">
        <f t="shared" si="9"/>
        <v>5</v>
      </c>
    </row>
    <row r="108" spans="1:2" x14ac:dyDescent="0.25">
      <c r="A108">
        <v>0.73998229926450387</v>
      </c>
      <c r="B108">
        <f t="shared" si="9"/>
        <v>7</v>
      </c>
    </row>
    <row r="109" spans="1:2" x14ac:dyDescent="0.25">
      <c r="A109">
        <v>0.70564897610400712</v>
      </c>
      <c r="B109">
        <f t="shared" si="9"/>
        <v>6</v>
      </c>
    </row>
    <row r="110" spans="1:2" x14ac:dyDescent="0.25">
      <c r="A110">
        <v>0.87096774193548387</v>
      </c>
      <c r="B110">
        <f t="shared" si="9"/>
        <v>8</v>
      </c>
    </row>
    <row r="111" spans="1:2" x14ac:dyDescent="0.25">
      <c r="A111">
        <v>0.42970061342204047</v>
      </c>
      <c r="B111">
        <f t="shared" si="9"/>
        <v>5</v>
      </c>
    </row>
    <row r="112" spans="1:2" x14ac:dyDescent="0.25">
      <c r="A112">
        <v>0.3643910031434065</v>
      </c>
      <c r="B112">
        <f t="shared" si="9"/>
        <v>4</v>
      </c>
    </row>
    <row r="113" spans="1:2" x14ac:dyDescent="0.25">
      <c r="A113">
        <v>0.90282906582842493</v>
      </c>
      <c r="B113">
        <f t="shared" si="9"/>
        <v>8</v>
      </c>
    </row>
    <row r="114" spans="1:2" x14ac:dyDescent="0.25">
      <c r="A114">
        <v>0.23416852320932646</v>
      </c>
      <c r="B114">
        <f t="shared" si="9"/>
        <v>4</v>
      </c>
    </row>
    <row r="115" spans="1:2" x14ac:dyDescent="0.25">
      <c r="A115">
        <v>0.97793511764885399</v>
      </c>
      <c r="B115">
        <f t="shared" si="9"/>
        <v>10</v>
      </c>
    </row>
    <row r="116" spans="1:2" x14ac:dyDescent="0.25">
      <c r="A116">
        <v>0.30011902218695641</v>
      </c>
      <c r="B116">
        <f t="shared" si="9"/>
        <v>4</v>
      </c>
    </row>
    <row r="117" spans="1:2" x14ac:dyDescent="0.25">
      <c r="A117">
        <v>0.87191381572923976</v>
      </c>
      <c r="B117">
        <f t="shared" si="9"/>
        <v>8</v>
      </c>
    </row>
    <row r="118" spans="1:2" x14ac:dyDescent="0.25">
      <c r="A118">
        <v>0.44532609027375103</v>
      </c>
      <c r="B118">
        <f t="shared" si="9"/>
        <v>5</v>
      </c>
    </row>
    <row r="119" spans="1:2" x14ac:dyDescent="0.25">
      <c r="A119">
        <v>0.64745017853328046</v>
      </c>
      <c r="B119">
        <f t="shared" si="9"/>
        <v>6</v>
      </c>
    </row>
    <row r="120" spans="1:2" x14ac:dyDescent="0.25">
      <c r="A120">
        <v>0.40803247169408247</v>
      </c>
      <c r="B120">
        <f t="shared" si="9"/>
        <v>5</v>
      </c>
    </row>
    <row r="121" spans="1:2" x14ac:dyDescent="0.25">
      <c r="A121">
        <v>0.12259285256508072</v>
      </c>
      <c r="B121">
        <f t="shared" si="9"/>
        <v>3</v>
      </c>
    </row>
    <row r="122" spans="1:2" x14ac:dyDescent="0.25">
      <c r="A122">
        <v>0.19843134861293374</v>
      </c>
      <c r="B122">
        <f t="shared" si="9"/>
        <v>3</v>
      </c>
    </row>
    <row r="123" spans="1:2" x14ac:dyDescent="0.25">
      <c r="A123">
        <v>0.18671224097415082</v>
      </c>
      <c r="B123">
        <f t="shared" si="9"/>
        <v>3</v>
      </c>
    </row>
    <row r="124" spans="1:2" x14ac:dyDescent="0.25">
      <c r="A124">
        <v>0.45106357005523851</v>
      </c>
      <c r="B124">
        <f t="shared" si="9"/>
        <v>5</v>
      </c>
    </row>
    <row r="125" spans="1:2" x14ac:dyDescent="0.25">
      <c r="A125">
        <v>0.84118167668691057</v>
      </c>
      <c r="B125">
        <f t="shared" si="9"/>
        <v>8</v>
      </c>
    </row>
    <row r="126" spans="1:2" x14ac:dyDescent="0.25">
      <c r="A126">
        <v>9.6438489944151128E-3</v>
      </c>
      <c r="B126">
        <f t="shared" si="9"/>
        <v>1</v>
      </c>
    </row>
    <row r="127" spans="1:2" x14ac:dyDescent="0.25">
      <c r="A127">
        <v>0.32319101535081024</v>
      </c>
      <c r="B127">
        <f t="shared" si="9"/>
        <v>4</v>
      </c>
    </row>
    <row r="128" spans="1:2" x14ac:dyDescent="0.25">
      <c r="A128">
        <v>0.91912594988860741</v>
      </c>
      <c r="B128">
        <f t="shared" si="9"/>
        <v>9</v>
      </c>
    </row>
    <row r="129" spans="1:2" x14ac:dyDescent="0.25">
      <c r="A129">
        <v>4.0711691640980256E-2</v>
      </c>
      <c r="B129">
        <f t="shared" si="9"/>
        <v>2</v>
      </c>
    </row>
    <row r="130" spans="1:2" x14ac:dyDescent="0.25">
      <c r="A130">
        <v>0.89065218054750206</v>
      </c>
      <c r="B130">
        <f t="shared" si="9"/>
        <v>8</v>
      </c>
    </row>
    <row r="131" spans="1:2" x14ac:dyDescent="0.25">
      <c r="A131">
        <v>0.36805322428052611</v>
      </c>
      <c r="B131">
        <f t="shared" si="9"/>
        <v>4</v>
      </c>
    </row>
    <row r="132" spans="1:2" x14ac:dyDescent="0.25">
      <c r="A132">
        <v>0.34022034363841669</v>
      </c>
      <c r="B132">
        <f t="shared" si="9"/>
        <v>4</v>
      </c>
    </row>
    <row r="133" spans="1:2" x14ac:dyDescent="0.25">
      <c r="A133">
        <v>0.25305948057496874</v>
      </c>
      <c r="B133">
        <f t="shared" si="9"/>
        <v>4</v>
      </c>
    </row>
    <row r="134" spans="1:2" x14ac:dyDescent="0.25">
      <c r="A134">
        <v>0.39906002990813927</v>
      </c>
      <c r="B134">
        <f t="shared" si="9"/>
        <v>5</v>
      </c>
    </row>
    <row r="135" spans="1:2" x14ac:dyDescent="0.25">
      <c r="A135">
        <v>0.68984038819544058</v>
      </c>
      <c r="B135">
        <f t="shared" si="9"/>
        <v>6</v>
      </c>
    </row>
    <row r="136" spans="1:2" x14ac:dyDescent="0.25">
      <c r="A136">
        <v>0.98422193060090946</v>
      </c>
      <c r="B136">
        <f t="shared" ref="B136" si="10">IF(A136&lt;H$3,0,IF(A136&lt;I$3,1,IF(A136&lt;J$3,2,IF(A136&lt;K$3,3,IF(A136&lt;L$3,4,IF(A136&lt;M$3,5,IF(A136&lt;N$3,6,IF(A136&lt;O$3,7,IF(A136&lt;P$3,8,IF(A136&lt;Q$3,9,IF(A136&lt;R$3,10,IF(A136&lt;S$3,11,IF(A136&lt;T$3,12,100)))))))))))))</f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9B8F-8A4C-494F-881F-4E8521F67F76}">
  <dimension ref="A1:AR336"/>
  <sheetViews>
    <sheetView topLeftCell="D46" workbookViewId="0">
      <selection activeCell="Y7" sqref="Y7"/>
    </sheetView>
  </sheetViews>
  <sheetFormatPr defaultRowHeight="15" x14ac:dyDescent="0.25"/>
  <cols>
    <col min="7" max="7" width="13" customWidth="1"/>
    <col min="14" max="14" width="13.5703125" customWidth="1"/>
    <col min="23" max="23" width="9.140625" style="19"/>
    <col min="29" max="37" width="12.140625" customWidth="1"/>
    <col min="38" max="38" width="22.7109375" customWidth="1"/>
    <col min="43" max="43" width="13.85546875" customWidth="1"/>
    <col min="44" max="44" width="15.140625" customWidth="1"/>
  </cols>
  <sheetData>
    <row r="1" spans="1:44" ht="18.75" x14ac:dyDescent="0.3">
      <c r="A1" s="1" t="s">
        <v>0</v>
      </c>
      <c r="B1">
        <v>3.5</v>
      </c>
      <c r="L1" t="s">
        <v>40</v>
      </c>
      <c r="P1">
        <f>1+3.332*LOG10(B2)</f>
        <v>9.3916884476731202</v>
      </c>
      <c r="AC1" s="40" t="s">
        <v>41</v>
      </c>
      <c r="AE1" s="40" t="s">
        <v>52</v>
      </c>
      <c r="AO1" s="40" t="s">
        <v>65</v>
      </c>
    </row>
    <row r="2" spans="1:44" x14ac:dyDescent="0.25">
      <c r="A2" s="6" t="s">
        <v>19</v>
      </c>
      <c r="B2">
        <v>330</v>
      </c>
    </row>
    <row r="3" spans="1:44" ht="20.25" x14ac:dyDescent="0.35">
      <c r="W3" s="13"/>
      <c r="AO3" s="13" t="s">
        <v>67</v>
      </c>
      <c r="AP3" s="26">
        <v>0</v>
      </c>
    </row>
    <row r="4" spans="1:44" ht="21" thickBot="1" x14ac:dyDescent="0.4">
      <c r="A4" s="12" t="s">
        <v>29</v>
      </c>
      <c r="B4" s="13" t="s">
        <v>25</v>
      </c>
      <c r="D4" t="s">
        <v>34</v>
      </c>
      <c r="G4" t="s">
        <v>35</v>
      </c>
      <c r="W4" s="13" t="s">
        <v>25</v>
      </c>
      <c r="X4" t="s">
        <v>63</v>
      </c>
      <c r="Y4" t="s">
        <v>64</v>
      </c>
      <c r="AO4" s="42" t="s">
        <v>29</v>
      </c>
      <c r="AP4" s="14" t="s">
        <v>66</v>
      </c>
      <c r="AQ4" s="14" t="s">
        <v>68</v>
      </c>
      <c r="AR4" s="10" t="s">
        <v>69</v>
      </c>
    </row>
    <row r="5" spans="1:44" ht="21" customHeight="1" x14ac:dyDescent="0.35">
      <c r="A5">
        <v>0.68181402020325332</v>
      </c>
      <c r="B5">
        <f>-LN(A5)/$B$1</f>
        <v>0.10942810170760817</v>
      </c>
      <c r="D5" s="10" t="s">
        <v>20</v>
      </c>
      <c r="E5" s="9">
        <f>AVERAGE(B5:B335)</f>
        <v>0.27031813513736258</v>
      </c>
      <c r="G5" s="9" t="s">
        <v>36</v>
      </c>
      <c r="H5" s="9">
        <v>1</v>
      </c>
      <c r="L5" s="4" t="s">
        <v>30</v>
      </c>
      <c r="M5" s="4" t="s">
        <v>32</v>
      </c>
      <c r="N5" s="4" t="s">
        <v>33</v>
      </c>
      <c r="O5" s="20"/>
      <c r="W5" s="19">
        <v>1.1533083674474514E-3</v>
      </c>
      <c r="X5" s="19">
        <f>1-EXP(-W5*3.5)</f>
        <v>4.0284432508316259E-3</v>
      </c>
      <c r="Y5">
        <v>0</v>
      </c>
      <c r="AC5" s="28" t="s">
        <v>42</v>
      </c>
      <c r="AD5" s="29" t="s">
        <v>53</v>
      </c>
      <c r="AE5" s="29" t="s">
        <v>54</v>
      </c>
      <c r="AF5" s="29" t="s">
        <v>46</v>
      </c>
      <c r="AG5" s="29" t="s">
        <v>47</v>
      </c>
      <c r="AH5" s="29" t="s">
        <v>48</v>
      </c>
      <c r="AI5" s="29" t="s">
        <v>49</v>
      </c>
      <c r="AJ5" s="29" t="s">
        <v>50</v>
      </c>
      <c r="AK5" s="29" t="s">
        <v>51</v>
      </c>
      <c r="AL5" s="29" t="s">
        <v>55</v>
      </c>
      <c r="AO5" s="61"/>
      <c r="AP5" s="14"/>
      <c r="AQ5" s="43">
        <v>1</v>
      </c>
      <c r="AR5" s="9">
        <v>0</v>
      </c>
    </row>
    <row r="6" spans="1:44" ht="21" x14ac:dyDescent="0.3">
      <c r="A6">
        <v>2.5696584978789638E-2</v>
      </c>
      <c r="B6">
        <f t="shared" ref="B6:B69" si="0">-LN(A6)/$B$1</f>
        <v>1.0461134788894448</v>
      </c>
      <c r="D6" s="10" t="s">
        <v>21</v>
      </c>
      <c r="E6" s="9">
        <f>_xlfn.VAR.S(B5:B335)</f>
        <v>6.4077877640493344E-2</v>
      </c>
      <c r="G6" s="9" t="s">
        <v>37</v>
      </c>
      <c r="H6" s="9">
        <v>1</v>
      </c>
      <c r="L6" s="2">
        <v>6.5216624039403908E-3</v>
      </c>
      <c r="M6" s="2">
        <v>1</v>
      </c>
      <c r="N6" s="17">
        <v>5.0000000000000001E-3</v>
      </c>
      <c r="R6" s="19"/>
      <c r="U6" s="16"/>
      <c r="V6" s="16"/>
      <c r="W6" s="19">
        <v>1.5650825499575547E-3</v>
      </c>
      <c r="X6" s="19">
        <f t="shared" ref="X6:X69" si="1">1-EXP(-W6*3.5)</f>
        <v>5.4628131962034532E-3</v>
      </c>
      <c r="Y6">
        <f>1/330</f>
        <v>3.0303030303030303E-3</v>
      </c>
      <c r="AC6" s="30">
        <v>1</v>
      </c>
      <c r="AD6" s="31" t="s">
        <v>44</v>
      </c>
      <c r="AE6" s="32">
        <v>0.4</v>
      </c>
      <c r="AF6" s="30">
        <v>61</v>
      </c>
      <c r="AG6" s="33">
        <f>1-EXP(-AE6)</f>
        <v>0.32967995396436067</v>
      </c>
      <c r="AH6" s="32">
        <f>+AG6*$AF$17</f>
        <v>65.935990792872133</v>
      </c>
      <c r="AI6" s="34">
        <f>+AF6</f>
        <v>61</v>
      </c>
      <c r="AJ6" s="34">
        <f>+AH6</f>
        <v>65.935990792872133</v>
      </c>
      <c r="AK6" s="34">
        <f>+AI6-AJ6</f>
        <v>-4.9359907928721327</v>
      </c>
      <c r="AL6" s="36">
        <f>+AK6*AK6/AJ6</f>
        <v>0.36950995676783377</v>
      </c>
      <c r="AO6" s="9">
        <v>0.68181402020325332</v>
      </c>
      <c r="AP6" s="60">
        <f>-LN(AO6)/$B$1</f>
        <v>0.10942810170760817</v>
      </c>
      <c r="AQ6" s="43">
        <v>2</v>
      </c>
      <c r="AR6" s="9">
        <f>+AR5+AP6</f>
        <v>0.10942810170760817</v>
      </c>
    </row>
    <row r="7" spans="1:44" ht="18.75" x14ac:dyDescent="0.3">
      <c r="A7">
        <v>0.27137058626056704</v>
      </c>
      <c r="B7">
        <f t="shared" si="0"/>
        <v>0.3726485472203705</v>
      </c>
      <c r="D7" s="10" t="s">
        <v>22</v>
      </c>
      <c r="E7" s="9">
        <f>_xlfn.STDEV.S(B5:B335)</f>
        <v>0.25313608521997283</v>
      </c>
      <c r="G7" s="21" t="s">
        <v>38</v>
      </c>
      <c r="H7" s="9">
        <v>1</v>
      </c>
      <c r="L7" s="2">
        <v>0.31692524911218545</v>
      </c>
      <c r="M7" s="2">
        <v>50</v>
      </c>
      <c r="N7" s="17">
        <v>0.255</v>
      </c>
      <c r="R7" s="19"/>
      <c r="U7" s="16"/>
      <c r="V7" s="16"/>
      <c r="W7" s="19">
        <v>2.0652658588232536E-3</v>
      </c>
      <c r="X7" s="19">
        <f t="shared" si="1"/>
        <v>7.2023682363353547E-3</v>
      </c>
      <c r="Y7">
        <f>+Y6+1/330</f>
        <v>6.0606060606060606E-3</v>
      </c>
      <c r="AC7" s="30">
        <v>2</v>
      </c>
      <c r="AD7" s="32">
        <v>0.4</v>
      </c>
      <c r="AE7" s="32">
        <f>+AD7+0.4</f>
        <v>0.8</v>
      </c>
      <c r="AF7" s="30">
        <v>54</v>
      </c>
      <c r="AG7" s="33">
        <f>(1-EXP(-AE7))-(1-EXP(-AD7))</f>
        <v>0.22099108191841776</v>
      </c>
      <c r="AH7" s="32">
        <f t="shared" ref="AH7:AH16" si="2">+AG7*$AF$17</f>
        <v>44.198216383683551</v>
      </c>
      <c r="AI7" s="34">
        <f t="shared" ref="AI7:AI12" si="3">+AF7</f>
        <v>54</v>
      </c>
      <c r="AJ7" s="34">
        <f t="shared" ref="AJ7:AJ12" si="4">+AH7</f>
        <v>44.198216383683551</v>
      </c>
      <c r="AK7" s="34">
        <f t="shared" ref="AK7:AK12" si="5">+AI7-AJ7</f>
        <v>9.8017836163164489</v>
      </c>
      <c r="AL7" s="36">
        <f t="shared" ref="AL7:AL12" si="6">+AK7*AK7/AJ7</f>
        <v>2.1737293927670147</v>
      </c>
      <c r="AO7" s="9">
        <v>2.5696584978789638E-2</v>
      </c>
      <c r="AP7" s="60">
        <f t="shared" ref="AP7:AP70" si="7">-LN(AO7)/$B$1</f>
        <v>1.0461134788894448</v>
      </c>
      <c r="AQ7" s="43">
        <v>3</v>
      </c>
      <c r="AR7" s="9">
        <f t="shared" ref="AR7:AR70" si="8">+AR6+AP7</f>
        <v>1.155541580597053</v>
      </c>
    </row>
    <row r="8" spans="1:44" ht="18.75" x14ac:dyDescent="0.3">
      <c r="A8">
        <v>0.25440229499191258</v>
      </c>
      <c r="B8">
        <f t="shared" si="0"/>
        <v>0.39109669324635304</v>
      </c>
      <c r="D8" s="10" t="s">
        <v>23</v>
      </c>
      <c r="E8" s="9">
        <f>+E7/E5</f>
        <v>0.93643767219443619</v>
      </c>
      <c r="G8" s="21" t="s">
        <v>39</v>
      </c>
      <c r="H8" s="9">
        <v>1</v>
      </c>
      <c r="L8" s="2">
        <v>0.62732883582043053</v>
      </c>
      <c r="M8" s="2">
        <v>44</v>
      </c>
      <c r="N8" s="17">
        <v>0.47499999999999998</v>
      </c>
      <c r="R8" s="19"/>
      <c r="U8" s="16"/>
      <c r="V8" s="16"/>
      <c r="W8" s="19">
        <v>2.2937107762327877E-3</v>
      </c>
      <c r="X8" s="19">
        <f t="shared" si="1"/>
        <v>7.9958494827112592E-3</v>
      </c>
      <c r="Y8">
        <f t="shared" ref="Y8:Y71" si="9">+Y7+1/330</f>
        <v>9.0909090909090905E-3</v>
      </c>
      <c r="AC8" s="30">
        <v>3</v>
      </c>
      <c r="AD8" s="32">
        <v>0.8</v>
      </c>
      <c r="AE8" s="32">
        <f t="shared" ref="AE8:AE15" si="10">+AD8+0.4</f>
        <v>1.2000000000000002</v>
      </c>
      <c r="AF8" s="30">
        <v>32</v>
      </c>
      <c r="AG8" s="33">
        <f t="shared" ref="AG8:AG15" si="11">(1-EXP(-AE8))-(1-EXP(-AD8))</f>
        <v>0.14813475220501959</v>
      </c>
      <c r="AH8" s="32">
        <f t="shared" si="2"/>
        <v>29.62695044100392</v>
      </c>
      <c r="AI8" s="34">
        <f t="shared" si="3"/>
        <v>32</v>
      </c>
      <c r="AJ8" s="34">
        <f t="shared" si="4"/>
        <v>29.62695044100392</v>
      </c>
      <c r="AK8" s="34">
        <f t="shared" si="5"/>
        <v>2.3730495589960796</v>
      </c>
      <c r="AL8" s="36">
        <f t="shared" si="6"/>
        <v>0.19007572921368368</v>
      </c>
      <c r="AO8" s="9">
        <v>0.27137058626056704</v>
      </c>
      <c r="AP8" s="60">
        <f t="shared" si="7"/>
        <v>0.3726485472203705</v>
      </c>
      <c r="AQ8" s="43">
        <v>4</v>
      </c>
      <c r="AR8" s="9">
        <f t="shared" si="8"/>
        <v>1.5281901278174235</v>
      </c>
    </row>
    <row r="9" spans="1:44" ht="15.75" x14ac:dyDescent="0.25">
      <c r="A9">
        <v>0.98849452192754905</v>
      </c>
      <c r="B9">
        <f t="shared" si="0"/>
        <v>3.3063366257168295E-3</v>
      </c>
      <c r="L9" s="2">
        <v>0.93773242252867561</v>
      </c>
      <c r="M9" s="2">
        <v>38</v>
      </c>
      <c r="N9" s="17">
        <v>0.66500000000000004</v>
      </c>
      <c r="R9" s="19"/>
      <c r="U9" s="16"/>
      <c r="V9" s="16"/>
      <c r="W9" s="19">
        <v>3.3063366257168295E-3</v>
      </c>
      <c r="X9" s="19">
        <f t="shared" si="1"/>
        <v>1.1505478072450948E-2</v>
      </c>
      <c r="Y9">
        <f t="shared" si="9"/>
        <v>1.2121212121212121E-2</v>
      </c>
      <c r="AC9" s="30">
        <v>4</v>
      </c>
      <c r="AD9" s="32">
        <v>1.2</v>
      </c>
      <c r="AE9" s="32">
        <f t="shared" si="10"/>
        <v>1.6</v>
      </c>
      <c r="AF9" s="30">
        <v>12</v>
      </c>
      <c r="AG9" s="33">
        <f t="shared" si="11"/>
        <v>9.9297693917546836E-2</v>
      </c>
      <c r="AH9" s="32">
        <f t="shared" si="2"/>
        <v>19.859538783509368</v>
      </c>
      <c r="AI9" s="34">
        <f t="shared" si="3"/>
        <v>12</v>
      </c>
      <c r="AJ9" s="34">
        <f t="shared" si="4"/>
        <v>19.859538783509368</v>
      </c>
      <c r="AK9" s="34">
        <f t="shared" si="5"/>
        <v>-7.8595387835093682</v>
      </c>
      <c r="AL9" s="36">
        <f t="shared" si="6"/>
        <v>3.1104624615341727</v>
      </c>
      <c r="AO9" s="9">
        <v>0.25440229499191258</v>
      </c>
      <c r="AP9" s="60">
        <f t="shared" si="7"/>
        <v>0.39109669324635304</v>
      </c>
      <c r="AQ9" s="43">
        <v>5</v>
      </c>
      <c r="AR9" s="9">
        <f t="shared" si="8"/>
        <v>1.9192868210637766</v>
      </c>
    </row>
    <row r="10" spans="1:44" ht="15.75" x14ac:dyDescent="0.25">
      <c r="A10">
        <v>0.70705282753990295</v>
      </c>
      <c r="B10">
        <f t="shared" si="0"/>
        <v>9.9042827191411706E-2</v>
      </c>
      <c r="L10" s="2">
        <v>1.2481360092369207</v>
      </c>
      <c r="M10" s="2">
        <v>16</v>
      </c>
      <c r="N10" s="17">
        <v>0.745</v>
      </c>
      <c r="R10" s="19"/>
      <c r="U10" s="16"/>
      <c r="V10" s="16"/>
      <c r="W10" s="19">
        <v>4.4642392276422558E-3</v>
      </c>
      <c r="X10" s="19">
        <f t="shared" si="1"/>
        <v>1.5503402813806577E-2</v>
      </c>
      <c r="Y10">
        <f t="shared" si="9"/>
        <v>1.5151515151515152E-2</v>
      </c>
      <c r="AC10" s="30">
        <v>5</v>
      </c>
      <c r="AD10" s="32">
        <v>1.6</v>
      </c>
      <c r="AE10" s="32">
        <f t="shared" si="10"/>
        <v>2</v>
      </c>
      <c r="AF10" s="30">
        <v>14</v>
      </c>
      <c r="AG10" s="33">
        <f t="shared" si="11"/>
        <v>6.6561234758042653E-2</v>
      </c>
      <c r="AH10" s="32">
        <f t="shared" si="2"/>
        <v>13.312246951608531</v>
      </c>
      <c r="AI10" s="34">
        <f t="shared" si="3"/>
        <v>14</v>
      </c>
      <c r="AJ10" s="34">
        <f t="shared" si="4"/>
        <v>13.312246951608531</v>
      </c>
      <c r="AK10" s="34">
        <f t="shared" si="5"/>
        <v>0.68775304839146933</v>
      </c>
      <c r="AL10" s="36">
        <f t="shared" si="6"/>
        <v>3.5531511493978499E-2</v>
      </c>
      <c r="AO10" s="9">
        <v>0.98849452192754905</v>
      </c>
      <c r="AP10" s="60">
        <f t="shared" si="7"/>
        <v>3.3063366257168295E-3</v>
      </c>
      <c r="AQ10" s="43">
        <v>6</v>
      </c>
      <c r="AR10" s="9">
        <f t="shared" si="8"/>
        <v>1.9225931576894935</v>
      </c>
    </row>
    <row r="11" spans="1:44" ht="15.75" x14ac:dyDescent="0.25">
      <c r="A11">
        <v>0.3783989989928892</v>
      </c>
      <c r="B11">
        <f t="shared" si="0"/>
        <v>0.27765888205015482</v>
      </c>
      <c r="L11" s="2">
        <v>1.5585395959451658</v>
      </c>
      <c r="M11" s="2">
        <v>9</v>
      </c>
      <c r="N11" s="17">
        <v>0.79</v>
      </c>
      <c r="R11" s="19"/>
      <c r="U11" s="16"/>
      <c r="V11" s="16"/>
      <c r="W11" s="19">
        <v>5.4757125084562317E-3</v>
      </c>
      <c r="X11" s="19">
        <f t="shared" si="1"/>
        <v>1.8982512894070269E-2</v>
      </c>
      <c r="Y11">
        <f t="shared" si="9"/>
        <v>1.8181818181818181E-2</v>
      </c>
      <c r="AC11" s="30">
        <v>6</v>
      </c>
      <c r="AD11" s="32">
        <v>2</v>
      </c>
      <c r="AE11" s="32">
        <f t="shared" si="10"/>
        <v>2.4</v>
      </c>
      <c r="AF11" s="30">
        <v>8</v>
      </c>
      <c r="AG11" s="33">
        <f t="shared" si="11"/>
        <v>4.4617329947200246E-2</v>
      </c>
      <c r="AH11" s="32">
        <f t="shared" si="2"/>
        <v>8.9234659894400501</v>
      </c>
      <c r="AI11" s="34">
        <f t="shared" si="3"/>
        <v>8</v>
      </c>
      <c r="AJ11" s="34">
        <f t="shared" si="4"/>
        <v>8.9234659894400501</v>
      </c>
      <c r="AK11" s="34">
        <f t="shared" si="5"/>
        <v>-0.92346598944005009</v>
      </c>
      <c r="AL11" s="36">
        <f t="shared" si="6"/>
        <v>9.5567062693091911E-2</v>
      </c>
      <c r="AO11" s="9">
        <v>0.70705282753990295</v>
      </c>
      <c r="AP11" s="60">
        <f t="shared" si="7"/>
        <v>9.9042827191411706E-2</v>
      </c>
      <c r="AQ11" s="43">
        <v>7</v>
      </c>
      <c r="AR11" s="9">
        <f t="shared" si="8"/>
        <v>2.0216359848809051</v>
      </c>
    </row>
    <row r="12" spans="1:44" ht="15.75" x14ac:dyDescent="0.25">
      <c r="A12">
        <v>0.61522263252662734</v>
      </c>
      <c r="B12">
        <f t="shared" si="0"/>
        <v>0.13879173502141726</v>
      </c>
      <c r="L12" s="2">
        <v>1.8689431826534109</v>
      </c>
      <c r="M12" s="2">
        <v>9</v>
      </c>
      <c r="N12" s="17">
        <v>0.83499999999999996</v>
      </c>
      <c r="R12" s="19"/>
      <c r="U12" s="16"/>
      <c r="V12" s="16"/>
      <c r="W12" s="19">
        <v>5.8225665188640684E-3</v>
      </c>
      <c r="X12" s="19">
        <f t="shared" si="1"/>
        <v>2.0172734763634126E-2</v>
      </c>
      <c r="Y12">
        <f t="shared" si="9"/>
        <v>2.121212121212121E-2</v>
      </c>
      <c r="AC12" s="30">
        <v>7</v>
      </c>
      <c r="AD12" s="32">
        <v>2.4</v>
      </c>
      <c r="AE12" s="32">
        <f t="shared" si="10"/>
        <v>2.8</v>
      </c>
      <c r="AF12" s="30">
        <v>5</v>
      </c>
      <c r="AG12" s="33">
        <f t="shared" si="11"/>
        <v>2.9907890664194525E-2</v>
      </c>
      <c r="AH12" s="32">
        <f t="shared" si="2"/>
        <v>5.981578132838905</v>
      </c>
      <c r="AI12" s="34">
        <f t="shared" si="3"/>
        <v>5</v>
      </c>
      <c r="AJ12" s="34">
        <f t="shared" si="4"/>
        <v>5.981578132838905</v>
      </c>
      <c r="AK12" s="34">
        <f t="shared" si="5"/>
        <v>-0.98157813283890505</v>
      </c>
      <c r="AL12" s="36">
        <f t="shared" si="6"/>
        <v>0.16107716215858045</v>
      </c>
      <c r="AO12" s="9">
        <v>0.3783989989928892</v>
      </c>
      <c r="AP12" s="60">
        <f t="shared" si="7"/>
        <v>0.27765888205015482</v>
      </c>
      <c r="AQ12" s="43">
        <v>8</v>
      </c>
      <c r="AR12" s="9">
        <f t="shared" si="8"/>
        <v>2.29929486693106</v>
      </c>
    </row>
    <row r="13" spans="1:44" ht="15.75" x14ac:dyDescent="0.25">
      <c r="A13">
        <v>0.45631275368511004</v>
      </c>
      <c r="B13">
        <f t="shared" si="0"/>
        <v>0.2241648117771386</v>
      </c>
      <c r="L13" s="2">
        <v>2.1793467693616559</v>
      </c>
      <c r="M13" s="2">
        <v>9</v>
      </c>
      <c r="N13" s="17">
        <v>0.88</v>
      </c>
      <c r="R13" s="19"/>
      <c r="U13" s="16"/>
      <c r="V13" s="16"/>
      <c r="W13" s="19">
        <v>8.1726667800189907E-3</v>
      </c>
      <c r="X13" s="19">
        <f t="shared" si="1"/>
        <v>2.8199102755821381E-2</v>
      </c>
      <c r="Y13">
        <f t="shared" si="9"/>
        <v>2.4242424242424239E-2</v>
      </c>
      <c r="AC13" s="30">
        <v>8</v>
      </c>
      <c r="AD13" s="32">
        <v>2.8</v>
      </c>
      <c r="AE13" s="32">
        <f t="shared" si="10"/>
        <v>3.1999999999999997</v>
      </c>
      <c r="AF13" s="30">
        <v>3</v>
      </c>
      <c r="AG13" s="33">
        <f t="shared" si="11"/>
        <v>2.0047858646851657E-2</v>
      </c>
      <c r="AH13" s="32">
        <f t="shared" si="2"/>
        <v>4.0095717293703315</v>
      </c>
      <c r="AI13" s="57">
        <v>14</v>
      </c>
      <c r="AJ13" s="57">
        <f>+AH13+AH14+AH15+AH16</f>
        <v>12.162012525043565</v>
      </c>
      <c r="AK13" s="57">
        <f>+AI13-AJ13</f>
        <v>1.8379874749564351</v>
      </c>
      <c r="AL13" s="54">
        <f>+AK13*AK13/AJ13</f>
        <v>0.27776636071871103</v>
      </c>
      <c r="AO13" s="9">
        <v>0.61522263252662734</v>
      </c>
      <c r="AP13" s="60">
        <f t="shared" si="7"/>
        <v>0.13879173502141726</v>
      </c>
      <c r="AQ13" s="43">
        <v>9</v>
      </c>
      <c r="AR13" s="9">
        <f t="shared" si="8"/>
        <v>2.4380866019524774</v>
      </c>
    </row>
    <row r="14" spans="1:44" ht="15.75" x14ac:dyDescent="0.25">
      <c r="A14">
        <v>0.86577959532456439</v>
      </c>
      <c r="B14">
        <f t="shared" si="0"/>
        <v>4.117854619304815E-2</v>
      </c>
      <c r="L14" s="2">
        <v>2.489750356069901</v>
      </c>
      <c r="M14" s="2">
        <v>6</v>
      </c>
      <c r="N14" s="17">
        <v>0.91</v>
      </c>
      <c r="R14" s="19"/>
      <c r="U14" s="16"/>
      <c r="V14" s="16"/>
      <c r="W14" s="19">
        <v>8.5677338921283045E-3</v>
      </c>
      <c r="X14" s="19">
        <f t="shared" si="1"/>
        <v>2.9541917172765331E-2</v>
      </c>
      <c r="Y14">
        <f t="shared" si="9"/>
        <v>2.7272727272727268E-2</v>
      </c>
      <c r="AC14" s="30">
        <v>9</v>
      </c>
      <c r="AD14" s="33">
        <v>3.2</v>
      </c>
      <c r="AE14" s="32">
        <f t="shared" si="10"/>
        <v>3.6</v>
      </c>
      <c r="AF14" s="35">
        <v>5</v>
      </c>
      <c r="AG14" s="33">
        <f t="shared" si="11"/>
        <v>1.3438481531073632E-2</v>
      </c>
      <c r="AH14" s="32">
        <f t="shared" si="2"/>
        <v>2.6876963062147263</v>
      </c>
      <c r="AI14" s="58"/>
      <c r="AJ14" s="58"/>
      <c r="AK14" s="58"/>
      <c r="AL14" s="55"/>
      <c r="AO14" s="9">
        <v>0.45631275368511004</v>
      </c>
      <c r="AP14" s="60">
        <f t="shared" si="7"/>
        <v>0.2241648117771386</v>
      </c>
      <c r="AQ14" s="43">
        <v>10</v>
      </c>
      <c r="AR14" s="9">
        <f t="shared" si="8"/>
        <v>2.6622514137296158</v>
      </c>
    </row>
    <row r="15" spans="1:44" ht="15.75" x14ac:dyDescent="0.25">
      <c r="A15">
        <v>0.57695242164372695</v>
      </c>
      <c r="B15">
        <f t="shared" si="0"/>
        <v>0.15714156400867157</v>
      </c>
      <c r="L15" s="2">
        <v>2.8001539427781461</v>
      </c>
      <c r="M15" s="2">
        <v>4</v>
      </c>
      <c r="N15" s="17">
        <v>0.93</v>
      </c>
      <c r="R15" s="19"/>
      <c r="U15" s="16"/>
      <c r="V15" s="16"/>
      <c r="W15" s="19">
        <v>9.4496243560695352E-3</v>
      </c>
      <c r="X15" s="19">
        <f t="shared" si="1"/>
        <v>3.2532731101412971E-2</v>
      </c>
      <c r="Y15">
        <f t="shared" si="9"/>
        <v>3.0303030303030297E-2</v>
      </c>
      <c r="AC15" s="30">
        <v>10</v>
      </c>
      <c r="AD15" s="33">
        <v>3.6</v>
      </c>
      <c r="AE15" s="32">
        <f t="shared" si="10"/>
        <v>4</v>
      </c>
      <c r="AF15" s="35">
        <v>3</v>
      </c>
      <c r="AG15" s="33">
        <f t="shared" si="11"/>
        <v>9.0080835585583108E-3</v>
      </c>
      <c r="AH15" s="32">
        <f t="shared" si="2"/>
        <v>1.8016167117116622</v>
      </c>
      <c r="AI15" s="58"/>
      <c r="AJ15" s="58"/>
      <c r="AK15" s="58"/>
      <c r="AL15" s="55"/>
      <c r="AO15" s="9">
        <v>0.86577959532456439</v>
      </c>
      <c r="AP15" s="60">
        <f t="shared" si="7"/>
        <v>4.117854619304815E-2</v>
      </c>
      <c r="AQ15" s="43">
        <v>11</v>
      </c>
      <c r="AR15" s="9">
        <f t="shared" si="8"/>
        <v>2.7034299599226639</v>
      </c>
    </row>
    <row r="16" spans="1:44" ht="15.75" x14ac:dyDescent="0.25">
      <c r="A16">
        <v>0.9115268410290841</v>
      </c>
      <c r="B16">
        <f t="shared" si="0"/>
        <v>2.6466925199940459E-2</v>
      </c>
      <c r="L16" s="2">
        <v>3.1105575294863912</v>
      </c>
      <c r="M16" s="2">
        <v>3</v>
      </c>
      <c r="N16" s="17">
        <v>0.94499999999999995</v>
      </c>
      <c r="R16" s="19"/>
      <c r="U16" s="16"/>
      <c r="V16" s="16"/>
      <c r="W16" s="19">
        <v>1.1484731628717109E-2</v>
      </c>
      <c r="X16" s="19">
        <f t="shared" si="1"/>
        <v>3.9399395733512366E-2</v>
      </c>
      <c r="Y16">
        <f t="shared" si="9"/>
        <v>3.3333333333333326E-2</v>
      </c>
      <c r="AC16" s="30">
        <v>11</v>
      </c>
      <c r="AD16" s="33">
        <v>4</v>
      </c>
      <c r="AE16" s="31" t="s">
        <v>45</v>
      </c>
      <c r="AF16" s="35">
        <v>3</v>
      </c>
      <c r="AG16" s="33">
        <f>1-(1-EXP(-AD16))</f>
        <v>1.831563888873422E-2</v>
      </c>
      <c r="AH16" s="32">
        <f t="shared" si="2"/>
        <v>3.6631277777468441</v>
      </c>
      <c r="AI16" s="59"/>
      <c r="AJ16" s="59"/>
      <c r="AK16" s="59"/>
      <c r="AL16" s="56"/>
      <c r="AO16" s="9">
        <v>0.57695242164372695</v>
      </c>
      <c r="AP16" s="60">
        <f t="shared" si="7"/>
        <v>0.15714156400867157</v>
      </c>
      <c r="AQ16" s="43">
        <v>12</v>
      </c>
      <c r="AR16" s="9">
        <f t="shared" si="8"/>
        <v>2.8605715239313354</v>
      </c>
    </row>
    <row r="17" spans="1:44" ht="15.75" x14ac:dyDescent="0.25">
      <c r="A17">
        <v>0.1435285500656148</v>
      </c>
      <c r="B17">
        <f t="shared" si="0"/>
        <v>0.55463465954581026</v>
      </c>
      <c r="L17" s="2">
        <v>3.4209611161946363</v>
      </c>
      <c r="M17" s="2">
        <v>2</v>
      </c>
      <c r="N17" s="17">
        <v>0.95499999999999996</v>
      </c>
      <c r="R17" s="19"/>
      <c r="U17" s="16"/>
      <c r="V17" s="16"/>
      <c r="W17" s="19">
        <v>1.3050293275752982E-2</v>
      </c>
      <c r="X17" s="19">
        <f t="shared" si="1"/>
        <v>4.4648579363383845E-2</v>
      </c>
      <c r="Y17">
        <f t="shared" si="9"/>
        <v>3.6363636363636355E-2</v>
      </c>
      <c r="AC17" s="51" t="s">
        <v>43</v>
      </c>
      <c r="AD17" s="52"/>
      <c r="AE17" s="53"/>
      <c r="AF17" s="37">
        <f>SUM(AF6:AF16)</f>
        <v>200</v>
      </c>
      <c r="AG17" s="37">
        <f>SUM(AG6:AG16)</f>
        <v>1</v>
      </c>
      <c r="AH17" s="37">
        <f>SUM(AH6:AH16)</f>
        <v>200</v>
      </c>
      <c r="AI17" s="37">
        <f>SUM(AI6:AI16)</f>
        <v>200</v>
      </c>
      <c r="AJ17" s="37">
        <f t="shared" ref="AJ17:AL17" si="12">SUM(AJ6:AJ16)</f>
        <v>200.00000000000003</v>
      </c>
      <c r="AK17" s="37">
        <f t="shared" si="12"/>
        <v>-2.3092638912203256E-14</v>
      </c>
      <c r="AL17" s="37">
        <f t="shared" si="12"/>
        <v>6.4137196373470662</v>
      </c>
      <c r="AO17" s="9">
        <v>0.9115268410290841</v>
      </c>
      <c r="AP17" s="60">
        <f t="shared" si="7"/>
        <v>2.6466925199940459E-2</v>
      </c>
      <c r="AQ17" s="43">
        <v>13</v>
      </c>
      <c r="AR17" s="9">
        <f t="shared" si="8"/>
        <v>2.8870384491312757</v>
      </c>
    </row>
    <row r="18" spans="1:44" ht="15.75" x14ac:dyDescent="0.25">
      <c r="A18">
        <v>0.31980346079897459</v>
      </c>
      <c r="B18">
        <f t="shared" si="0"/>
        <v>0.32572818768012635</v>
      </c>
      <c r="L18" s="2">
        <v>3.7313647029028814</v>
      </c>
      <c r="M18" s="2">
        <v>4</v>
      </c>
      <c r="N18" s="17">
        <v>0.97499999999999998</v>
      </c>
      <c r="R18" s="19"/>
      <c r="U18" s="16"/>
      <c r="V18" s="16"/>
      <c r="W18" s="19">
        <v>1.3680757265061029E-2</v>
      </c>
      <c r="X18" s="19">
        <f t="shared" si="1"/>
        <v>4.6754356517227702E-2</v>
      </c>
      <c r="Y18">
        <f t="shared" si="9"/>
        <v>3.9393939393939384E-2</v>
      </c>
      <c r="AC18" s="23"/>
      <c r="AD18" s="27"/>
      <c r="AE18" s="27"/>
      <c r="AF18" s="27"/>
      <c r="AG18" s="27"/>
      <c r="AH18" s="27"/>
      <c r="AI18" s="27"/>
      <c r="AJ18" s="27"/>
      <c r="AK18" s="27"/>
      <c r="AL18" s="27"/>
      <c r="AM18" s="7"/>
      <c r="AO18" s="9">
        <v>0.1435285500656148</v>
      </c>
      <c r="AP18" s="60">
        <f t="shared" si="7"/>
        <v>0.55463465954581026</v>
      </c>
      <c r="AQ18" s="43">
        <v>14</v>
      </c>
      <c r="AR18" s="9">
        <f t="shared" si="8"/>
        <v>3.4416731086770858</v>
      </c>
    </row>
    <row r="19" spans="1:44" ht="18.75" x14ac:dyDescent="0.25">
      <c r="A19">
        <v>0.93517868587298192</v>
      </c>
      <c r="B19">
        <f t="shared" si="0"/>
        <v>1.9147902876198181E-2</v>
      </c>
      <c r="L19" s="2">
        <v>4.0417682896111273</v>
      </c>
      <c r="M19" s="2">
        <v>2</v>
      </c>
      <c r="N19" s="17">
        <v>0.98499999999999999</v>
      </c>
      <c r="R19" s="19"/>
      <c r="U19" s="16"/>
      <c r="V19" s="16"/>
      <c r="W19" s="19">
        <v>1.4716270507408201E-2</v>
      </c>
      <c r="X19" s="19">
        <f t="shared" si="1"/>
        <v>5.0202948088015398E-2</v>
      </c>
      <c r="Y19">
        <f t="shared" si="9"/>
        <v>4.2424242424242413E-2</v>
      </c>
      <c r="AC19" s="24"/>
      <c r="AD19" s="24"/>
      <c r="AE19" s="23">
        <v>6.41</v>
      </c>
      <c r="AF19" s="38" t="s">
        <v>61</v>
      </c>
      <c r="AG19" s="24"/>
      <c r="AH19" s="24"/>
      <c r="AI19" s="24"/>
      <c r="AJ19" s="24"/>
      <c r="AK19" s="24"/>
      <c r="AL19" s="25"/>
      <c r="AM19" s="7"/>
      <c r="AO19" s="9">
        <v>0.31980346079897459</v>
      </c>
      <c r="AP19" s="60">
        <f t="shared" si="7"/>
        <v>0.32572818768012635</v>
      </c>
      <c r="AQ19" s="43">
        <v>15</v>
      </c>
      <c r="AR19" s="9">
        <f t="shared" si="8"/>
        <v>3.7674012963572121</v>
      </c>
    </row>
    <row r="20" spans="1:44" ht="19.5" thickBot="1" x14ac:dyDescent="0.3">
      <c r="A20">
        <v>0.87301248207037563</v>
      </c>
      <c r="B20">
        <f t="shared" si="0"/>
        <v>3.8801550097296737E-2</v>
      </c>
      <c r="L20" s="3" t="s">
        <v>31</v>
      </c>
      <c r="M20" s="3">
        <v>3</v>
      </c>
      <c r="N20" s="18">
        <v>1</v>
      </c>
      <c r="R20" s="19"/>
      <c r="U20" s="16"/>
      <c r="V20" s="16"/>
      <c r="W20" s="19">
        <v>1.6216617975705828E-2</v>
      </c>
      <c r="X20" s="19">
        <f t="shared" si="1"/>
        <v>5.517746513260291E-2</v>
      </c>
      <c r="Y20">
        <f t="shared" si="9"/>
        <v>4.5454545454545442E-2</v>
      </c>
      <c r="AC20" s="7"/>
      <c r="AD20" s="7"/>
      <c r="AE20" s="41" t="s">
        <v>56</v>
      </c>
      <c r="AF20" s="39" t="s">
        <v>57</v>
      </c>
      <c r="AG20" s="27"/>
      <c r="AH20" s="27"/>
      <c r="AI20" s="7"/>
      <c r="AJ20" s="7"/>
      <c r="AK20" s="7"/>
      <c r="AL20" s="7"/>
      <c r="AM20" s="7"/>
      <c r="AO20" s="9">
        <v>0.93517868587298192</v>
      </c>
      <c r="AP20" s="60">
        <f t="shared" si="7"/>
        <v>1.9147902876198181E-2</v>
      </c>
      <c r="AQ20" s="43">
        <v>16</v>
      </c>
      <c r="AR20" s="9">
        <f t="shared" si="8"/>
        <v>3.7865491992334102</v>
      </c>
    </row>
    <row r="21" spans="1:44" ht="15.75" x14ac:dyDescent="0.25">
      <c r="A21">
        <v>0.55888546403393657</v>
      </c>
      <c r="B21">
        <f t="shared" si="0"/>
        <v>0.16623163463269577</v>
      </c>
      <c r="W21" s="19">
        <v>1.7020653467979777E-2</v>
      </c>
      <c r="X21" s="19">
        <f t="shared" si="1"/>
        <v>5.7832575457014701E-2</v>
      </c>
      <c r="Y21">
        <f t="shared" si="9"/>
        <v>4.8484848484848471E-2</v>
      </c>
      <c r="AC21" s="7"/>
      <c r="AD21" s="7"/>
      <c r="AE21" s="41" t="s">
        <v>58</v>
      </c>
      <c r="AF21" s="27" t="s">
        <v>59</v>
      </c>
      <c r="AG21" s="27"/>
      <c r="AH21" s="27"/>
      <c r="AI21" s="7"/>
      <c r="AJ21" s="7"/>
      <c r="AK21" s="7"/>
      <c r="AL21" s="7"/>
      <c r="AM21" s="7"/>
      <c r="AO21" s="9">
        <v>0.87301248207037563</v>
      </c>
      <c r="AP21" s="60">
        <f t="shared" si="7"/>
        <v>3.8801550097296737E-2</v>
      </c>
      <c r="AQ21" s="43">
        <v>17</v>
      </c>
      <c r="AR21" s="9">
        <f t="shared" si="8"/>
        <v>3.8253507493307071</v>
      </c>
    </row>
    <row r="22" spans="1:44" ht="15.75" x14ac:dyDescent="0.25">
      <c r="A22">
        <v>0.9497970519119846</v>
      </c>
      <c r="B22">
        <f t="shared" si="0"/>
        <v>1.4716270507408201E-2</v>
      </c>
      <c r="W22" s="19">
        <v>1.7994064101443902E-2</v>
      </c>
      <c r="X22" s="19">
        <f t="shared" si="1"/>
        <v>6.1037018951994426E-2</v>
      </c>
      <c r="Y22">
        <f t="shared" si="9"/>
        <v>5.15151515151515E-2</v>
      </c>
      <c r="AE22" s="26">
        <f>_xlfn.CHISQ.INV.RT(0.1,7)</f>
        <v>12.01703662378053</v>
      </c>
      <c r="AF22" s="26" t="s">
        <v>60</v>
      </c>
      <c r="AG22" s="26"/>
      <c r="AH22" s="26"/>
      <c r="AO22" s="9">
        <v>0.55888546403393657</v>
      </c>
      <c r="AP22" s="60">
        <f t="shared" si="7"/>
        <v>0.16623163463269577</v>
      </c>
      <c r="AQ22" s="43">
        <v>18</v>
      </c>
      <c r="AR22" s="9">
        <f t="shared" si="8"/>
        <v>3.991582383963403</v>
      </c>
    </row>
    <row r="23" spans="1:44" ht="15.75" x14ac:dyDescent="0.25">
      <c r="A23">
        <v>9.1097750785851625E-2</v>
      </c>
      <c r="B23">
        <f t="shared" si="0"/>
        <v>0.68452061843676604</v>
      </c>
      <c r="W23" s="19">
        <v>1.8170559967531801E-2</v>
      </c>
      <c r="X23" s="19">
        <f t="shared" si="1"/>
        <v>6.1616870632038356E-2</v>
      </c>
      <c r="Y23">
        <f t="shared" si="9"/>
        <v>5.4545454545454529E-2</v>
      </c>
      <c r="AE23" s="26" t="s">
        <v>62</v>
      </c>
      <c r="AF23" s="26"/>
      <c r="AG23" s="26"/>
      <c r="AH23" s="26"/>
      <c r="AO23" s="9">
        <v>0.9497970519119846</v>
      </c>
      <c r="AP23" s="60">
        <f t="shared" si="7"/>
        <v>1.4716270507408201E-2</v>
      </c>
      <c r="AQ23" s="43">
        <v>19</v>
      </c>
      <c r="AR23" s="9">
        <f t="shared" si="8"/>
        <v>4.006298654470811</v>
      </c>
    </row>
    <row r="24" spans="1:44" ht="15.75" x14ac:dyDescent="0.25">
      <c r="A24">
        <v>0.24613177892391735</v>
      </c>
      <c r="B24">
        <f t="shared" si="0"/>
        <v>0.40053948565602132</v>
      </c>
      <c r="W24" s="19">
        <v>1.9147902876198181E-2</v>
      </c>
      <c r="X24" s="19">
        <f t="shared" si="1"/>
        <v>6.4821314127018081E-2</v>
      </c>
      <c r="Y24">
        <f t="shared" si="9"/>
        <v>5.7575757575757558E-2</v>
      </c>
      <c r="AO24" s="9">
        <v>9.1097750785851625E-2</v>
      </c>
      <c r="AP24" s="60">
        <f t="shared" si="7"/>
        <v>0.68452061843676604</v>
      </c>
      <c r="AQ24" s="43">
        <v>20</v>
      </c>
      <c r="AR24" s="9">
        <f t="shared" si="8"/>
        <v>4.6908192729075768</v>
      </c>
    </row>
    <row r="25" spans="1:44" ht="15.75" x14ac:dyDescent="0.25">
      <c r="A25">
        <v>0.98101748710592973</v>
      </c>
      <c r="B25">
        <f t="shared" si="0"/>
        <v>5.4757125084562317E-3</v>
      </c>
      <c r="W25" s="19">
        <v>2.0100533764703121E-2</v>
      </c>
      <c r="X25" s="19">
        <f t="shared" si="1"/>
        <v>6.7934202093569707E-2</v>
      </c>
      <c r="Y25">
        <f t="shared" si="9"/>
        <v>6.0606060606060587E-2</v>
      </c>
      <c r="AO25" s="9">
        <v>0.24613177892391735</v>
      </c>
      <c r="AP25" s="60">
        <f t="shared" si="7"/>
        <v>0.40053948565602132</v>
      </c>
      <c r="AQ25" s="43">
        <v>21</v>
      </c>
      <c r="AR25" s="9">
        <f t="shared" si="8"/>
        <v>5.0913587585635982</v>
      </c>
    </row>
    <row r="26" spans="1:44" ht="15.75" x14ac:dyDescent="0.25">
      <c r="A26">
        <v>0.86550492873928042</v>
      </c>
      <c r="B26">
        <f t="shared" si="0"/>
        <v>4.1269202774091442E-2</v>
      </c>
      <c r="W26" s="19">
        <v>2.0287697169721924E-2</v>
      </c>
      <c r="X26" s="19">
        <f t="shared" si="1"/>
        <v>6.8544572283089744E-2</v>
      </c>
      <c r="Y26">
        <f t="shared" si="9"/>
        <v>6.3636363636363616E-2</v>
      </c>
      <c r="AO26" s="9">
        <v>0.98101748710592973</v>
      </c>
      <c r="AP26" s="60">
        <f t="shared" si="7"/>
        <v>5.4757125084562317E-3</v>
      </c>
      <c r="AQ26" s="43">
        <v>22</v>
      </c>
      <c r="AR26" s="9">
        <f t="shared" si="8"/>
        <v>5.0968344710720546</v>
      </c>
    </row>
    <row r="27" spans="1:44" ht="15.75" x14ac:dyDescent="0.25">
      <c r="A27">
        <v>0.37788018433179721</v>
      </c>
      <c r="B27">
        <f t="shared" si="0"/>
        <v>0.27805088750748758</v>
      </c>
      <c r="W27" s="19">
        <v>2.1403861614691159E-2</v>
      </c>
      <c r="X27" s="19">
        <f t="shared" si="1"/>
        <v>7.2176274910733307E-2</v>
      </c>
      <c r="Y27">
        <f t="shared" si="9"/>
        <v>6.6666666666666652E-2</v>
      </c>
      <c r="AO27" s="9">
        <v>0.86550492873928042</v>
      </c>
      <c r="AP27" s="60">
        <f t="shared" si="7"/>
        <v>4.1269202774091442E-2</v>
      </c>
      <c r="AQ27" s="43">
        <v>23</v>
      </c>
      <c r="AR27" s="9">
        <f t="shared" si="8"/>
        <v>5.1381036738461461</v>
      </c>
    </row>
    <row r="28" spans="1:44" ht="15.75" x14ac:dyDescent="0.25">
      <c r="A28">
        <v>0.54383983886226994</v>
      </c>
      <c r="B28">
        <f t="shared" si="0"/>
        <v>0.17402871123730959</v>
      </c>
      <c r="W28" s="19">
        <v>2.1422657988877356E-2</v>
      </c>
      <c r="X28" s="19">
        <f t="shared" si="1"/>
        <v>7.2237311929685299E-2</v>
      </c>
      <c r="Y28">
        <f t="shared" si="9"/>
        <v>6.9696969696969688E-2</v>
      </c>
      <c r="AO28" s="9">
        <v>0.37788018433179721</v>
      </c>
      <c r="AP28" s="60">
        <f t="shared" si="7"/>
        <v>0.27805088750748758</v>
      </c>
      <c r="AQ28" s="43">
        <v>24</v>
      </c>
      <c r="AR28" s="9">
        <f t="shared" si="8"/>
        <v>5.4161545613536335</v>
      </c>
    </row>
    <row r="29" spans="1:44" ht="15.75" x14ac:dyDescent="0.25">
      <c r="A29">
        <v>0.83458967864009526</v>
      </c>
      <c r="B29">
        <f t="shared" si="0"/>
        <v>5.1661450781557802E-2</v>
      </c>
      <c r="W29" s="19">
        <v>2.3924178410925558E-2</v>
      </c>
      <c r="X29" s="19">
        <f t="shared" si="1"/>
        <v>8.0324716940824659E-2</v>
      </c>
      <c r="Y29">
        <f t="shared" si="9"/>
        <v>7.2727272727272724E-2</v>
      </c>
      <c r="AO29" s="9">
        <v>0.54383983886226994</v>
      </c>
      <c r="AP29" s="60">
        <f t="shared" si="7"/>
        <v>0.17402871123730959</v>
      </c>
      <c r="AQ29" s="43">
        <v>25</v>
      </c>
      <c r="AR29" s="9">
        <f t="shared" si="8"/>
        <v>5.5901832725909433</v>
      </c>
    </row>
    <row r="30" spans="1:44" ht="15.75" x14ac:dyDescent="0.25">
      <c r="A30">
        <v>0.40272225104525894</v>
      </c>
      <c r="B30">
        <f t="shared" si="0"/>
        <v>0.25985947371626056</v>
      </c>
      <c r="W30" s="19">
        <v>2.4617141617774976E-2</v>
      </c>
      <c r="X30" s="19">
        <f t="shared" si="1"/>
        <v>8.255256813257239E-2</v>
      </c>
      <c r="Y30">
        <f t="shared" si="9"/>
        <v>7.575757575757576E-2</v>
      </c>
      <c r="AO30" s="9">
        <v>0.83458967864009526</v>
      </c>
      <c r="AP30" s="60">
        <f t="shared" si="7"/>
        <v>5.1661450781557802E-2</v>
      </c>
      <c r="AQ30" s="43">
        <v>26</v>
      </c>
      <c r="AR30" s="9">
        <f t="shared" si="8"/>
        <v>5.6418447233725013</v>
      </c>
    </row>
    <row r="31" spans="1:44" ht="15.75" x14ac:dyDescent="0.25">
      <c r="A31">
        <v>0.45854060487685783</v>
      </c>
      <c r="B31">
        <f t="shared" si="0"/>
        <v>0.22277326598627872</v>
      </c>
      <c r="W31" s="19">
        <v>2.5349901357935366E-2</v>
      </c>
      <c r="X31" s="19">
        <f t="shared" si="1"/>
        <v>8.4902493362224218E-2</v>
      </c>
      <c r="Y31">
        <f t="shared" si="9"/>
        <v>7.8787878787878796E-2</v>
      </c>
      <c r="AO31" s="9">
        <v>0.40272225104525894</v>
      </c>
      <c r="AP31" s="60">
        <f t="shared" si="7"/>
        <v>0.25985947371626056</v>
      </c>
      <c r="AQ31" s="43">
        <v>27</v>
      </c>
      <c r="AR31" s="9">
        <f t="shared" si="8"/>
        <v>5.9017041970887618</v>
      </c>
    </row>
    <row r="32" spans="1:44" ht="15.75" x14ac:dyDescent="0.25">
      <c r="A32">
        <v>0.26572466200750755</v>
      </c>
      <c r="B32">
        <f t="shared" si="0"/>
        <v>0.3786556032933624</v>
      </c>
      <c r="W32" s="19">
        <v>2.6466925199940459E-2</v>
      </c>
      <c r="X32" s="19">
        <f t="shared" si="1"/>
        <v>8.8473158970915899E-2</v>
      </c>
      <c r="Y32">
        <f t="shared" si="9"/>
        <v>8.1818181818181832E-2</v>
      </c>
      <c r="AO32" s="9">
        <v>0.45854060487685783</v>
      </c>
      <c r="AP32" s="60">
        <f t="shared" si="7"/>
        <v>0.22277326598627872</v>
      </c>
      <c r="AQ32" s="43">
        <v>28</v>
      </c>
      <c r="AR32" s="9">
        <f t="shared" si="8"/>
        <v>6.1244774630750403</v>
      </c>
    </row>
    <row r="33" spans="1:44" ht="15.75" x14ac:dyDescent="0.25">
      <c r="A33">
        <v>0.65434736167485585</v>
      </c>
      <c r="B33">
        <f t="shared" si="0"/>
        <v>0.12117626699065578</v>
      </c>
      <c r="W33" s="19">
        <v>2.8723801765339781E-2</v>
      </c>
      <c r="X33" s="19">
        <f t="shared" si="1"/>
        <v>9.5645008697775147E-2</v>
      </c>
      <c r="Y33">
        <f t="shared" si="9"/>
        <v>8.4848484848484867E-2</v>
      </c>
      <c r="AO33" s="9">
        <v>0.26572466200750755</v>
      </c>
      <c r="AP33" s="60">
        <f t="shared" si="7"/>
        <v>0.3786556032933624</v>
      </c>
      <c r="AQ33" s="43">
        <v>29</v>
      </c>
      <c r="AR33" s="9">
        <f t="shared" si="8"/>
        <v>6.5031330663684024</v>
      </c>
    </row>
    <row r="34" spans="1:44" ht="15.75" x14ac:dyDescent="0.25">
      <c r="A34">
        <v>0.3563035981322672</v>
      </c>
      <c r="B34">
        <f t="shared" si="0"/>
        <v>0.2948491736623674</v>
      </c>
      <c r="W34" s="19">
        <v>3.272408071470069E-2</v>
      </c>
      <c r="X34" s="19">
        <f t="shared" si="1"/>
        <v>0.10821863460188608</v>
      </c>
      <c r="Y34">
        <f t="shared" si="9"/>
        <v>8.7878787878787903E-2</v>
      </c>
      <c r="AO34" s="9">
        <v>0.65434736167485585</v>
      </c>
      <c r="AP34" s="60">
        <f t="shared" si="7"/>
        <v>0.12117626699065578</v>
      </c>
      <c r="AQ34" s="43">
        <v>30</v>
      </c>
      <c r="AR34" s="9">
        <f t="shared" si="8"/>
        <v>6.6243093333590579</v>
      </c>
    </row>
    <row r="35" spans="1:44" ht="15.75" x14ac:dyDescent="0.25">
      <c r="A35">
        <v>0.25193029572435682</v>
      </c>
      <c r="B35">
        <f t="shared" si="0"/>
        <v>0.39388652400033014</v>
      </c>
      <c r="W35" s="19">
        <v>3.2831655706742076E-2</v>
      </c>
      <c r="X35" s="19">
        <f t="shared" si="1"/>
        <v>0.10855433820612204</v>
      </c>
      <c r="Y35">
        <f t="shared" si="9"/>
        <v>9.0909090909090939E-2</v>
      </c>
      <c r="AO35" s="9">
        <v>0.3563035981322672</v>
      </c>
      <c r="AP35" s="60">
        <f t="shared" si="7"/>
        <v>0.2948491736623674</v>
      </c>
      <c r="AQ35" s="43">
        <v>31</v>
      </c>
      <c r="AR35" s="9">
        <f t="shared" si="8"/>
        <v>6.9191585070214252</v>
      </c>
    </row>
    <row r="36" spans="1:44" ht="15.75" x14ac:dyDescent="0.25">
      <c r="A36">
        <v>0.2455214087343974</v>
      </c>
      <c r="B36">
        <f t="shared" si="0"/>
        <v>0.4012488945511144</v>
      </c>
      <c r="W36" s="19">
        <v>3.4371475195307685E-2</v>
      </c>
      <c r="X36" s="19">
        <f t="shared" si="1"/>
        <v>0.11334574419385357</v>
      </c>
      <c r="Y36">
        <f t="shared" si="9"/>
        <v>9.3939393939393975E-2</v>
      </c>
      <c r="AO36" s="9">
        <v>0.25193029572435682</v>
      </c>
      <c r="AP36" s="60">
        <f t="shared" si="7"/>
        <v>0.39388652400033014</v>
      </c>
      <c r="AQ36" s="43">
        <v>32</v>
      </c>
      <c r="AR36" s="9">
        <f t="shared" si="8"/>
        <v>7.3130450310217556</v>
      </c>
    </row>
    <row r="37" spans="1:44" ht="15.75" x14ac:dyDescent="0.25">
      <c r="A37">
        <v>0.66814172795800653</v>
      </c>
      <c r="B37">
        <f t="shared" si="0"/>
        <v>0.11521570295658505</v>
      </c>
      <c r="W37" s="19">
        <v>3.5346727897541438E-2</v>
      </c>
      <c r="X37" s="19">
        <f t="shared" si="1"/>
        <v>0.11636707663197732</v>
      </c>
      <c r="Y37">
        <f t="shared" si="9"/>
        <v>9.6969696969697011E-2</v>
      </c>
      <c r="AO37" s="9">
        <v>0.2455214087343974</v>
      </c>
      <c r="AP37" s="60">
        <f t="shared" si="7"/>
        <v>0.4012488945511144</v>
      </c>
      <c r="AQ37" s="43">
        <v>33</v>
      </c>
      <c r="AR37" s="9">
        <f t="shared" si="8"/>
        <v>7.7142939255728704</v>
      </c>
    </row>
    <row r="38" spans="1:44" ht="15.75" x14ac:dyDescent="0.25">
      <c r="A38">
        <v>0.35557115390484328</v>
      </c>
      <c r="B38">
        <f t="shared" si="0"/>
        <v>0.29543711375298365</v>
      </c>
      <c r="W38" s="19">
        <v>3.5534278956412785E-2</v>
      </c>
      <c r="X38" s="19">
        <f t="shared" si="1"/>
        <v>0.11694692831202125</v>
      </c>
      <c r="Y38">
        <f t="shared" si="9"/>
        <v>0.10000000000000005</v>
      </c>
      <c r="AO38" s="9">
        <v>0.66814172795800653</v>
      </c>
      <c r="AP38" s="60">
        <f t="shared" si="7"/>
        <v>0.11521570295658505</v>
      </c>
      <c r="AQ38" s="43">
        <v>34</v>
      </c>
      <c r="AR38" s="9">
        <f t="shared" si="8"/>
        <v>7.8295096285294559</v>
      </c>
    </row>
    <row r="39" spans="1:44" ht="15.75" x14ac:dyDescent="0.25">
      <c r="A39">
        <v>0.43092135380108038</v>
      </c>
      <c r="B39">
        <f t="shared" si="0"/>
        <v>0.2405227655166145</v>
      </c>
      <c r="W39" s="19">
        <v>3.6751412670322961E-2</v>
      </c>
      <c r="X39" s="19">
        <f t="shared" si="1"/>
        <v>0.12070070497756891</v>
      </c>
      <c r="Y39">
        <f t="shared" si="9"/>
        <v>0.10303030303030308</v>
      </c>
      <c r="AO39" s="9">
        <v>0.35557115390484328</v>
      </c>
      <c r="AP39" s="60">
        <f t="shared" si="7"/>
        <v>0.29543711375298365</v>
      </c>
      <c r="AQ39" s="43">
        <v>35</v>
      </c>
      <c r="AR39" s="9">
        <f t="shared" si="8"/>
        <v>8.1249467422824395</v>
      </c>
    </row>
    <row r="40" spans="1:44" ht="15.75" x14ac:dyDescent="0.25">
      <c r="A40">
        <v>0.28153324991607409</v>
      </c>
      <c r="B40">
        <f t="shared" si="0"/>
        <v>0.362144206127616</v>
      </c>
      <c r="W40" s="19">
        <v>3.8212870003685936E-2</v>
      </c>
      <c r="X40" s="19">
        <f t="shared" si="1"/>
        <v>0.12518692587054048</v>
      </c>
      <c r="Y40">
        <f t="shared" si="9"/>
        <v>0.10606060606060612</v>
      </c>
      <c r="AO40" s="9">
        <v>0.43092135380108038</v>
      </c>
      <c r="AP40" s="60">
        <f t="shared" si="7"/>
        <v>0.2405227655166145</v>
      </c>
      <c r="AQ40" s="43">
        <v>36</v>
      </c>
      <c r="AR40" s="9">
        <f t="shared" si="8"/>
        <v>8.3654695077990535</v>
      </c>
    </row>
    <row r="41" spans="1:44" ht="15.75" x14ac:dyDescent="0.25">
      <c r="A41">
        <v>0.53053376873073521</v>
      </c>
      <c r="B41">
        <f t="shared" si="0"/>
        <v>0.18110619097689093</v>
      </c>
      <c r="W41" s="19">
        <v>3.8801550097296737E-2</v>
      </c>
      <c r="X41" s="19">
        <f t="shared" si="1"/>
        <v>0.12698751792962437</v>
      </c>
      <c r="Y41">
        <f t="shared" si="9"/>
        <v>0.10909090909090915</v>
      </c>
      <c r="AO41" s="9">
        <v>0.28153324991607409</v>
      </c>
      <c r="AP41" s="60">
        <f t="shared" si="7"/>
        <v>0.362144206127616</v>
      </c>
      <c r="AQ41" s="43">
        <v>37</v>
      </c>
      <c r="AR41" s="9">
        <f t="shared" si="8"/>
        <v>8.7276137139266687</v>
      </c>
    </row>
    <row r="42" spans="1:44" ht="15.75" x14ac:dyDescent="0.25">
      <c r="A42">
        <v>0.78899502548295541</v>
      </c>
      <c r="B42">
        <f t="shared" si="0"/>
        <v>6.771293228398978E-2</v>
      </c>
      <c r="W42" s="19">
        <v>3.9802091411545004E-2</v>
      </c>
      <c r="X42" s="19">
        <f t="shared" si="1"/>
        <v>0.130039368877224</v>
      </c>
      <c r="Y42">
        <f t="shared" si="9"/>
        <v>0.11212121212121219</v>
      </c>
      <c r="AO42" s="9">
        <v>0.53053376873073521</v>
      </c>
      <c r="AP42" s="60">
        <f t="shared" si="7"/>
        <v>0.18110619097689093</v>
      </c>
      <c r="AQ42" s="43">
        <v>38</v>
      </c>
      <c r="AR42" s="9">
        <f t="shared" si="8"/>
        <v>8.9087199049035597</v>
      </c>
    </row>
    <row r="43" spans="1:44" ht="16.5" thickBot="1" x14ac:dyDescent="0.3">
      <c r="A43">
        <v>0.27414777062288276</v>
      </c>
      <c r="B43">
        <f t="shared" si="0"/>
        <v>0.36973943117890778</v>
      </c>
      <c r="W43" s="19">
        <v>4.0032712370965874E-2</v>
      </c>
      <c r="X43" s="19">
        <f t="shared" si="1"/>
        <v>0.13074129459517192</v>
      </c>
      <c r="Y43">
        <f t="shared" si="9"/>
        <v>0.11515151515151523</v>
      </c>
      <c r="AO43" s="9">
        <v>0.78899502548295541</v>
      </c>
      <c r="AP43" s="60">
        <f t="shared" si="7"/>
        <v>6.771293228398978E-2</v>
      </c>
      <c r="AQ43" s="43">
        <v>39</v>
      </c>
      <c r="AR43" s="9">
        <f t="shared" si="8"/>
        <v>8.9764328371875486</v>
      </c>
    </row>
    <row r="44" spans="1:44" ht="15.75" x14ac:dyDescent="0.25">
      <c r="A44">
        <v>0.70644245735038302</v>
      </c>
      <c r="B44">
        <f t="shared" si="0"/>
        <v>9.9289579331901273E-2</v>
      </c>
      <c r="N44" s="4" t="s">
        <v>30</v>
      </c>
      <c r="O44" s="4" t="s">
        <v>32</v>
      </c>
      <c r="P44" s="4" t="s">
        <v>33</v>
      </c>
      <c r="W44" s="19">
        <v>4.0775975714366051E-2</v>
      </c>
      <c r="X44" s="19">
        <f t="shared" si="1"/>
        <v>0.13299966429639576</v>
      </c>
      <c r="Y44">
        <f t="shared" si="9"/>
        <v>0.11818181818181826</v>
      </c>
      <c r="AO44" s="9">
        <v>0.27414777062288276</v>
      </c>
      <c r="AP44" s="60">
        <f t="shared" si="7"/>
        <v>0.36973943117890778</v>
      </c>
      <c r="AQ44" s="43">
        <v>40</v>
      </c>
      <c r="AR44" s="9">
        <f t="shared" si="8"/>
        <v>9.3461722683664572</v>
      </c>
    </row>
    <row r="45" spans="1:44" ht="15.75" x14ac:dyDescent="0.25">
      <c r="A45">
        <v>0.23786126285592213</v>
      </c>
      <c r="B45">
        <f t="shared" si="0"/>
        <v>0.4103050584162084</v>
      </c>
      <c r="N45" s="2">
        <v>1.1533083674474514E-3</v>
      </c>
      <c r="O45" s="2">
        <v>1</v>
      </c>
      <c r="P45" s="17">
        <v>3.0211480362537764E-3</v>
      </c>
      <c r="W45" s="19">
        <v>4.117854619304815E-2</v>
      </c>
      <c r="X45" s="19">
        <f t="shared" si="1"/>
        <v>0.13422040467543561</v>
      </c>
      <c r="Y45">
        <f t="shared" si="9"/>
        <v>0.1212121212121213</v>
      </c>
      <c r="AO45" s="9">
        <v>0.70644245735038302</v>
      </c>
      <c r="AP45" s="60">
        <f t="shared" si="7"/>
        <v>9.9289579331901273E-2</v>
      </c>
      <c r="AQ45" s="43">
        <v>41</v>
      </c>
      <c r="AR45" s="9">
        <f t="shared" si="8"/>
        <v>9.4454618476983576</v>
      </c>
    </row>
    <row r="46" spans="1:44" ht="15.75" x14ac:dyDescent="0.25">
      <c r="A46">
        <v>0.18347727896969512</v>
      </c>
      <c r="B46">
        <f t="shared" si="0"/>
        <v>0.48447555413786247</v>
      </c>
      <c r="N46" s="2">
        <v>8.0875571588743561E-2</v>
      </c>
      <c r="O46" s="2">
        <v>74</v>
      </c>
      <c r="P46" s="17">
        <v>0.22658610271903323</v>
      </c>
      <c r="W46" s="19">
        <v>4.1269202774091442E-2</v>
      </c>
      <c r="X46" s="19">
        <f t="shared" si="1"/>
        <v>0.13449507126071958</v>
      </c>
      <c r="Y46">
        <f t="shared" si="9"/>
        <v>0.12424242424242433</v>
      </c>
      <c r="AO46" s="9">
        <v>0.23786126285592213</v>
      </c>
      <c r="AP46" s="60">
        <f t="shared" si="7"/>
        <v>0.4103050584162084</v>
      </c>
      <c r="AQ46" s="43">
        <v>42</v>
      </c>
      <c r="AR46" s="9">
        <f t="shared" si="8"/>
        <v>9.8557669061145656</v>
      </c>
    </row>
    <row r="47" spans="1:44" ht="15.75" x14ac:dyDescent="0.25">
      <c r="A47">
        <v>0.152226325266274</v>
      </c>
      <c r="B47">
        <f t="shared" si="0"/>
        <v>0.53782482387298758</v>
      </c>
      <c r="N47" s="2">
        <v>0.16059783481003967</v>
      </c>
      <c r="O47" s="2">
        <v>67</v>
      </c>
      <c r="P47" s="17">
        <v>0.42900302114803623</v>
      </c>
      <c r="W47" s="19">
        <v>4.1692647574419359E-2</v>
      </c>
      <c r="X47" s="19">
        <f t="shared" si="1"/>
        <v>0.13577684865871154</v>
      </c>
      <c r="Y47">
        <f t="shared" si="9"/>
        <v>0.12727272727272737</v>
      </c>
      <c r="AO47" s="9">
        <v>0.18347727896969512</v>
      </c>
      <c r="AP47" s="60">
        <f t="shared" si="7"/>
        <v>0.48447555413786247</v>
      </c>
      <c r="AQ47" s="43">
        <v>43</v>
      </c>
      <c r="AR47" s="9">
        <f t="shared" si="8"/>
        <v>10.340242460252428</v>
      </c>
    </row>
    <row r="48" spans="1:44" ht="15.75" x14ac:dyDescent="0.25">
      <c r="A48">
        <v>5.3163243507187111E-2</v>
      </c>
      <c r="B48">
        <f t="shared" si="0"/>
        <v>0.83839658084083879</v>
      </c>
      <c r="N48" s="2">
        <v>0.24032009803133578</v>
      </c>
      <c r="O48" s="2">
        <v>48</v>
      </c>
      <c r="P48" s="17">
        <v>0.57401812688821752</v>
      </c>
      <c r="W48" s="19">
        <v>4.1975293159934576E-2</v>
      </c>
      <c r="X48" s="19">
        <f t="shared" si="1"/>
        <v>0.13663136692403943</v>
      </c>
      <c r="Y48">
        <f t="shared" si="9"/>
        <v>0.13030303030303039</v>
      </c>
      <c r="AO48" s="9">
        <v>0.152226325266274</v>
      </c>
      <c r="AP48" s="60">
        <f t="shared" si="7"/>
        <v>0.53782482387298758</v>
      </c>
      <c r="AQ48" s="43">
        <v>44</v>
      </c>
      <c r="AR48" s="9">
        <f t="shared" si="8"/>
        <v>10.878067284125416</v>
      </c>
    </row>
    <row r="49" spans="1:44" ht="15.75" x14ac:dyDescent="0.25">
      <c r="A49">
        <v>0.75643177587206645</v>
      </c>
      <c r="B49">
        <f t="shared" si="0"/>
        <v>7.9755123923018381E-2</v>
      </c>
      <c r="N49" s="2">
        <v>0.32004236125263186</v>
      </c>
      <c r="O49" s="2">
        <v>35</v>
      </c>
      <c r="P49" s="17">
        <v>0.6797583081570997</v>
      </c>
      <c r="W49" s="19">
        <v>4.3788843588264945E-2</v>
      </c>
      <c r="X49" s="19">
        <f t="shared" si="1"/>
        <v>0.14209418012024289</v>
      </c>
      <c r="Y49">
        <f t="shared" si="9"/>
        <v>0.13333333333333341</v>
      </c>
      <c r="AO49" s="9">
        <v>5.3163243507187111E-2</v>
      </c>
      <c r="AP49" s="60">
        <f t="shared" si="7"/>
        <v>0.83839658084083879</v>
      </c>
      <c r="AQ49" s="43">
        <v>45</v>
      </c>
      <c r="AR49" s="9">
        <f t="shared" si="8"/>
        <v>11.716463864966254</v>
      </c>
    </row>
    <row r="50" spans="1:44" ht="15.75" x14ac:dyDescent="0.25">
      <c r="A50">
        <v>0.44550920133060701</v>
      </c>
      <c r="B50">
        <f t="shared" si="0"/>
        <v>0.23101067952680179</v>
      </c>
      <c r="N50" s="2">
        <v>0.39976462447392797</v>
      </c>
      <c r="O50" s="2">
        <v>35</v>
      </c>
      <c r="P50" s="17">
        <v>0.78549848942598188</v>
      </c>
      <c r="W50" s="19">
        <v>4.5532159298408884E-2</v>
      </c>
      <c r="X50" s="19">
        <f t="shared" si="1"/>
        <v>0.14731284524063848</v>
      </c>
      <c r="Y50">
        <f t="shared" si="9"/>
        <v>0.13636363636363644</v>
      </c>
      <c r="AO50" s="9">
        <v>0.75643177587206645</v>
      </c>
      <c r="AP50" s="60">
        <f t="shared" si="7"/>
        <v>7.9755123923018381E-2</v>
      </c>
      <c r="AQ50" s="43">
        <v>46</v>
      </c>
      <c r="AR50" s="9">
        <f t="shared" si="8"/>
        <v>11.796218988889272</v>
      </c>
    </row>
    <row r="51" spans="1:44" ht="15.75" x14ac:dyDescent="0.25">
      <c r="A51">
        <v>0.43055513168736836</v>
      </c>
      <c r="B51">
        <f t="shared" si="0"/>
        <v>0.24076568542841179</v>
      </c>
      <c r="N51" s="2">
        <v>0.47948688769522407</v>
      </c>
      <c r="O51" s="2">
        <v>15</v>
      </c>
      <c r="P51" s="17">
        <v>0.83081570996978849</v>
      </c>
      <c r="W51" s="19">
        <v>4.6792733366235316E-2</v>
      </c>
      <c r="X51" s="19">
        <f t="shared" si="1"/>
        <v>0.15106662190618614</v>
      </c>
      <c r="Y51">
        <f t="shared" si="9"/>
        <v>0.13939393939393946</v>
      </c>
      <c r="AO51" s="9">
        <v>0.44550920133060701</v>
      </c>
      <c r="AP51" s="60">
        <f t="shared" si="7"/>
        <v>0.23101067952680179</v>
      </c>
      <c r="AQ51" s="43">
        <v>47</v>
      </c>
      <c r="AR51" s="9">
        <f t="shared" si="8"/>
        <v>12.027229668416075</v>
      </c>
    </row>
    <row r="52" spans="1:44" ht="15.75" x14ac:dyDescent="0.25">
      <c r="A52">
        <v>0.47239600817896055</v>
      </c>
      <c r="B52">
        <f t="shared" si="0"/>
        <v>0.21426789850900183</v>
      </c>
      <c r="N52" s="2">
        <v>0.55920915091652013</v>
      </c>
      <c r="O52" s="2">
        <v>17</v>
      </c>
      <c r="P52" s="17">
        <v>0.8821752265861027</v>
      </c>
      <c r="W52" s="19">
        <v>4.976626196818127E-2</v>
      </c>
      <c r="X52" s="19">
        <f t="shared" si="1"/>
        <v>0.1598559526352733</v>
      </c>
      <c r="Y52">
        <f t="shared" si="9"/>
        <v>0.14242424242424248</v>
      </c>
      <c r="AO52" s="9">
        <v>0.43055513168736836</v>
      </c>
      <c r="AP52" s="60">
        <f t="shared" si="7"/>
        <v>0.24076568542841179</v>
      </c>
      <c r="AQ52" s="43">
        <v>48</v>
      </c>
      <c r="AR52" s="9">
        <f t="shared" si="8"/>
        <v>12.267995353844487</v>
      </c>
    </row>
    <row r="53" spans="1:44" ht="15.75" x14ac:dyDescent="0.25">
      <c r="A53">
        <v>0.3945738090151677</v>
      </c>
      <c r="B53">
        <f t="shared" si="0"/>
        <v>0.26569973174309447</v>
      </c>
      <c r="N53" s="2">
        <v>0.63893141413781629</v>
      </c>
      <c r="O53" s="2">
        <v>9</v>
      </c>
      <c r="P53" s="17">
        <v>0.90936555891238668</v>
      </c>
      <c r="W53" s="19">
        <v>5.0379260361732646E-2</v>
      </c>
      <c r="X53" s="19">
        <f t="shared" si="1"/>
        <v>0.16165654469435708</v>
      </c>
      <c r="Y53">
        <f t="shared" si="9"/>
        <v>0.1454545454545455</v>
      </c>
      <c r="AO53" s="9">
        <v>0.47239600817896055</v>
      </c>
      <c r="AP53" s="60">
        <f t="shared" si="7"/>
        <v>0.21426789850900183</v>
      </c>
      <c r="AQ53" s="43">
        <v>49</v>
      </c>
      <c r="AR53" s="9">
        <f t="shared" si="8"/>
        <v>12.482263252353489</v>
      </c>
    </row>
    <row r="54" spans="1:44" ht="15.75" x14ac:dyDescent="0.25">
      <c r="A54">
        <v>0.86925870540482808</v>
      </c>
      <c r="B54">
        <f t="shared" si="0"/>
        <v>4.0032712370965874E-2</v>
      </c>
      <c r="N54" s="2">
        <v>0.71865367735911245</v>
      </c>
      <c r="O54" s="2">
        <v>7</v>
      </c>
      <c r="P54" s="17">
        <v>0.93051359516616317</v>
      </c>
      <c r="W54" s="19">
        <v>5.062899243594441E-2</v>
      </c>
      <c r="X54" s="19">
        <f t="shared" si="1"/>
        <v>0.16238898892178111</v>
      </c>
      <c r="Y54">
        <f t="shared" si="9"/>
        <v>0.14848484848484853</v>
      </c>
      <c r="AO54" s="9">
        <v>0.3945738090151677</v>
      </c>
      <c r="AP54" s="60">
        <f t="shared" si="7"/>
        <v>0.26569973174309447</v>
      </c>
      <c r="AQ54" s="43">
        <v>50</v>
      </c>
      <c r="AR54" s="9">
        <f t="shared" si="8"/>
        <v>12.747962984096583</v>
      </c>
    </row>
    <row r="55" spans="1:44" ht="15.75" x14ac:dyDescent="0.25">
      <c r="A55">
        <v>6.872768333994568E-2</v>
      </c>
      <c r="B55">
        <f t="shared" si="0"/>
        <v>0.7650294860273722</v>
      </c>
      <c r="N55" s="2">
        <v>0.79837594058040851</v>
      </c>
      <c r="O55" s="2">
        <v>8</v>
      </c>
      <c r="P55" s="17">
        <v>0.9546827794561934</v>
      </c>
      <c r="W55" s="19">
        <v>5.062899243594441E-2</v>
      </c>
      <c r="X55" s="19">
        <f t="shared" si="1"/>
        <v>0.16238898892178111</v>
      </c>
      <c r="Y55">
        <f t="shared" si="9"/>
        <v>0.15151515151515155</v>
      </c>
      <c r="AO55" s="9">
        <v>0.86925870540482808</v>
      </c>
      <c r="AP55" s="60">
        <f t="shared" si="7"/>
        <v>4.0032712370965874E-2</v>
      </c>
      <c r="AQ55" s="43">
        <v>51</v>
      </c>
      <c r="AR55" s="9">
        <f t="shared" si="8"/>
        <v>12.787995696467549</v>
      </c>
    </row>
    <row r="56" spans="1:44" ht="15.75" x14ac:dyDescent="0.25">
      <c r="A56">
        <v>5.8229316080202646E-2</v>
      </c>
      <c r="B56">
        <f t="shared" si="0"/>
        <v>0.81239038238490058</v>
      </c>
      <c r="N56" s="2">
        <v>0.87809820380170456</v>
      </c>
      <c r="O56" s="2">
        <v>6</v>
      </c>
      <c r="P56" s="17">
        <v>0.97280966767371602</v>
      </c>
      <c r="W56" s="19">
        <v>5.1661450781557802E-2</v>
      </c>
      <c r="X56" s="19">
        <f t="shared" si="1"/>
        <v>0.16541032135990474</v>
      </c>
      <c r="Y56">
        <f t="shared" si="9"/>
        <v>0.15454545454545457</v>
      </c>
      <c r="AO56" s="9">
        <v>6.872768333994568E-2</v>
      </c>
      <c r="AP56" s="60">
        <f t="shared" si="7"/>
        <v>0.7650294860273722</v>
      </c>
      <c r="AQ56" s="43">
        <v>52</v>
      </c>
      <c r="AR56" s="9">
        <f t="shared" si="8"/>
        <v>13.55302518249492</v>
      </c>
    </row>
    <row r="57" spans="1:44" ht="15.75" x14ac:dyDescent="0.25">
      <c r="A57">
        <v>0.4503006073183386</v>
      </c>
      <c r="B57">
        <f t="shared" si="0"/>
        <v>0.22795425799381258</v>
      </c>
      <c r="N57" s="2">
        <v>0.95782046702300072</v>
      </c>
      <c r="O57" s="2">
        <v>1</v>
      </c>
      <c r="P57" s="17">
        <v>0.97583081570996977</v>
      </c>
      <c r="W57" s="19">
        <v>5.1870481983561263E-2</v>
      </c>
      <c r="X57" s="19">
        <f t="shared" si="1"/>
        <v>0.16602069154942478</v>
      </c>
      <c r="Y57">
        <f t="shared" si="9"/>
        <v>0.15757575757575759</v>
      </c>
      <c r="AO57" s="9">
        <v>5.8229316080202646E-2</v>
      </c>
      <c r="AP57" s="60">
        <f t="shared" si="7"/>
        <v>0.81239038238490058</v>
      </c>
      <c r="AQ57" s="43">
        <v>53</v>
      </c>
      <c r="AR57" s="9">
        <f t="shared" si="8"/>
        <v>14.365415564879822</v>
      </c>
    </row>
    <row r="58" spans="1:44" ht="15.75" x14ac:dyDescent="0.25">
      <c r="A58">
        <v>0.31897946104312264</v>
      </c>
      <c r="B58">
        <f t="shared" si="0"/>
        <v>0.32646530391853734</v>
      </c>
      <c r="N58" s="2">
        <v>1.037542730244297</v>
      </c>
      <c r="O58" s="2">
        <v>1</v>
      </c>
      <c r="P58" s="17">
        <v>0.97885196374622352</v>
      </c>
      <c r="W58" s="19">
        <v>5.299140404283622E-2</v>
      </c>
      <c r="X58" s="19">
        <f t="shared" si="1"/>
        <v>0.16928617206335639</v>
      </c>
      <c r="Y58">
        <f t="shared" si="9"/>
        <v>0.16060606060606061</v>
      </c>
      <c r="AO58" s="9">
        <v>0.4503006073183386</v>
      </c>
      <c r="AP58" s="60">
        <f t="shared" si="7"/>
        <v>0.22795425799381258</v>
      </c>
      <c r="AQ58" s="43">
        <v>54</v>
      </c>
      <c r="AR58" s="9">
        <f t="shared" si="8"/>
        <v>14.593369822873635</v>
      </c>
    </row>
    <row r="59" spans="1:44" ht="15.75" x14ac:dyDescent="0.25">
      <c r="A59">
        <v>0.6990264595477157</v>
      </c>
      <c r="B59">
        <f t="shared" si="0"/>
        <v>0.10230476686701183</v>
      </c>
      <c r="N59" s="2">
        <v>1.1172649934655929</v>
      </c>
      <c r="O59" s="2">
        <v>1</v>
      </c>
      <c r="P59" s="17">
        <v>0.98187311178247738</v>
      </c>
      <c r="W59" s="19">
        <v>5.3001900719327207E-2</v>
      </c>
      <c r="X59" s="19">
        <f t="shared" si="1"/>
        <v>0.16931669057283238</v>
      </c>
      <c r="Y59">
        <f t="shared" si="9"/>
        <v>0.16363636363636364</v>
      </c>
      <c r="AO59" s="9">
        <v>0.31897946104312264</v>
      </c>
      <c r="AP59" s="60">
        <f t="shared" si="7"/>
        <v>0.32646530391853734</v>
      </c>
      <c r="AQ59" s="43">
        <v>55</v>
      </c>
      <c r="AR59" s="9">
        <f t="shared" si="8"/>
        <v>14.919835126792172</v>
      </c>
    </row>
    <row r="60" spans="1:44" ht="15.75" x14ac:dyDescent="0.25">
      <c r="A60">
        <v>0.73873104037598802</v>
      </c>
      <c r="B60">
        <f t="shared" si="0"/>
        <v>8.6520392873381355E-2</v>
      </c>
      <c r="N60" s="2">
        <v>1.1969872566868891</v>
      </c>
      <c r="O60" s="2">
        <v>2</v>
      </c>
      <c r="P60" s="17">
        <v>0.98791540785498488</v>
      </c>
      <c r="W60" s="19">
        <v>5.4211597972457969E-2</v>
      </c>
      <c r="X60" s="19">
        <f t="shared" si="1"/>
        <v>0.17282631916257207</v>
      </c>
      <c r="Y60">
        <f t="shared" si="9"/>
        <v>0.16666666666666666</v>
      </c>
      <c r="AO60" s="9">
        <v>0.6990264595477157</v>
      </c>
      <c r="AP60" s="60">
        <f t="shared" si="7"/>
        <v>0.10230476686701183</v>
      </c>
      <c r="AQ60" s="43">
        <v>56</v>
      </c>
      <c r="AR60" s="9">
        <f t="shared" si="8"/>
        <v>15.022139893659183</v>
      </c>
    </row>
    <row r="61" spans="1:44" ht="15.75" x14ac:dyDescent="0.25">
      <c r="A61">
        <v>0.16547135837885676</v>
      </c>
      <c r="B61">
        <f t="shared" si="0"/>
        <v>0.5139877600847923</v>
      </c>
      <c r="N61" s="2">
        <v>1.2767095199081853</v>
      </c>
      <c r="O61" s="2">
        <v>1</v>
      </c>
      <c r="P61" s="17">
        <v>0.99093655589123864</v>
      </c>
      <c r="W61" s="19">
        <v>5.6774075110389524E-2</v>
      </c>
      <c r="X61" s="19">
        <f t="shared" si="1"/>
        <v>0.18021179845576341</v>
      </c>
      <c r="Y61">
        <f t="shared" si="9"/>
        <v>0.16969696969696968</v>
      </c>
      <c r="AO61" s="9">
        <v>0.73873104037598802</v>
      </c>
      <c r="AP61" s="60">
        <f t="shared" si="7"/>
        <v>8.6520392873381355E-2</v>
      </c>
      <c r="AQ61" s="43">
        <v>57</v>
      </c>
      <c r="AR61" s="9">
        <f t="shared" si="8"/>
        <v>15.108660286532565</v>
      </c>
    </row>
    <row r="62" spans="1:44" ht="15.75" x14ac:dyDescent="0.25">
      <c r="A62">
        <v>0.49137852107303082</v>
      </c>
      <c r="B62">
        <f t="shared" si="0"/>
        <v>0.20301157986012724</v>
      </c>
      <c r="N62" s="2">
        <v>1.3564317831294814</v>
      </c>
      <c r="O62" s="2">
        <v>2</v>
      </c>
      <c r="P62" s="17">
        <v>0.99697885196374625</v>
      </c>
      <c r="W62" s="19">
        <v>5.8641530263688672E-2</v>
      </c>
      <c r="X62" s="19">
        <f t="shared" si="1"/>
        <v>0.18555253761406298</v>
      </c>
      <c r="Y62">
        <f t="shared" si="9"/>
        <v>0.1727272727272727</v>
      </c>
      <c r="AO62" s="9">
        <v>0.16547135837885676</v>
      </c>
      <c r="AP62" s="60">
        <f t="shared" si="7"/>
        <v>0.5139877600847923</v>
      </c>
      <c r="AQ62" s="43">
        <v>58</v>
      </c>
      <c r="AR62" s="9">
        <f t="shared" si="8"/>
        <v>15.622648046617357</v>
      </c>
    </row>
    <row r="63" spans="1:44" ht="16.5" thickBot="1" x14ac:dyDescent="0.3">
      <c r="A63">
        <v>0.46424756614886931</v>
      </c>
      <c r="B63">
        <f t="shared" si="0"/>
        <v>0.21923923465920958</v>
      </c>
      <c r="N63" s="3" t="s">
        <v>31</v>
      </c>
      <c r="O63" s="3">
        <v>1</v>
      </c>
      <c r="P63" s="18">
        <v>1</v>
      </c>
      <c r="W63" s="19">
        <v>6.194736116687951E-2</v>
      </c>
      <c r="X63" s="19">
        <f t="shared" si="1"/>
        <v>0.19492172002319408</v>
      </c>
      <c r="Y63">
        <f t="shared" si="9"/>
        <v>0.17575757575757572</v>
      </c>
      <c r="AO63" s="9">
        <v>0.49137852107303082</v>
      </c>
      <c r="AP63" s="60">
        <f t="shared" si="7"/>
        <v>0.20301157986012724</v>
      </c>
      <c r="AQ63" s="43">
        <v>59</v>
      </c>
      <c r="AR63" s="9">
        <f t="shared" si="8"/>
        <v>15.825659626477485</v>
      </c>
    </row>
    <row r="64" spans="1:44" ht="15.75" x14ac:dyDescent="0.25">
      <c r="A64">
        <v>0.88665425580614643</v>
      </c>
      <c r="B64">
        <f t="shared" si="0"/>
        <v>3.4371475195307685E-2</v>
      </c>
      <c r="W64" s="19">
        <v>6.2196576290533524E-2</v>
      </c>
      <c r="X64" s="19">
        <f t="shared" si="1"/>
        <v>0.19562364574114199</v>
      </c>
      <c r="Y64">
        <f t="shared" si="9"/>
        <v>0.17878787878787875</v>
      </c>
      <c r="AO64" s="9">
        <v>0.46424756614886931</v>
      </c>
      <c r="AP64" s="60">
        <f t="shared" si="7"/>
        <v>0.21923923465920958</v>
      </c>
      <c r="AQ64" s="43">
        <v>60</v>
      </c>
      <c r="AR64" s="9">
        <f t="shared" si="8"/>
        <v>16.044898861136694</v>
      </c>
    </row>
    <row r="65" spans="1:44" ht="15.75" x14ac:dyDescent="0.25">
      <c r="A65">
        <v>0.51799066133610039</v>
      </c>
      <c r="B65">
        <f t="shared" si="0"/>
        <v>0.18794230434110068</v>
      </c>
      <c r="W65" s="19">
        <v>6.5587915950781533E-2</v>
      </c>
      <c r="X65" s="19">
        <f t="shared" si="1"/>
        <v>0.20511490218817718</v>
      </c>
      <c r="Y65">
        <f t="shared" si="9"/>
        <v>0.18181818181818177</v>
      </c>
      <c r="AO65" s="9">
        <v>0.88665425580614643</v>
      </c>
      <c r="AP65" s="60">
        <f t="shared" si="7"/>
        <v>3.4371475195307685E-2</v>
      </c>
      <c r="AQ65" s="43">
        <v>61</v>
      </c>
      <c r="AR65" s="9">
        <f t="shared" si="8"/>
        <v>16.079270336332002</v>
      </c>
    </row>
    <row r="66" spans="1:44" ht="15.75" x14ac:dyDescent="0.25">
      <c r="A66">
        <v>0.66426587725455488</v>
      </c>
      <c r="B66">
        <f t="shared" si="0"/>
        <v>0.11687794059982197</v>
      </c>
      <c r="W66" s="19">
        <v>6.5829349200627579E-2</v>
      </c>
      <c r="X66" s="19">
        <f t="shared" si="1"/>
        <v>0.2057863093966491</v>
      </c>
      <c r="Y66">
        <f t="shared" si="9"/>
        <v>0.18484848484848479</v>
      </c>
      <c r="AO66" s="9">
        <v>0.51799066133610039</v>
      </c>
      <c r="AP66" s="60">
        <f t="shared" si="7"/>
        <v>0.18794230434110068</v>
      </c>
      <c r="AQ66" s="43">
        <v>62</v>
      </c>
      <c r="AR66" s="9">
        <f t="shared" si="8"/>
        <v>16.267212640673101</v>
      </c>
    </row>
    <row r="67" spans="1:44" ht="15.75" x14ac:dyDescent="0.25">
      <c r="A67">
        <v>0.39686269722586748</v>
      </c>
      <c r="B67">
        <f t="shared" si="0"/>
        <v>0.26404711683759657</v>
      </c>
      <c r="W67" s="19">
        <v>6.6422824485311352E-2</v>
      </c>
      <c r="X67" s="19">
        <f t="shared" si="1"/>
        <v>0.2074343089083529</v>
      </c>
      <c r="Y67">
        <f t="shared" si="9"/>
        <v>0.18787878787878781</v>
      </c>
      <c r="AO67" s="9">
        <v>0.66426587725455488</v>
      </c>
      <c r="AP67" s="60">
        <f t="shared" si="7"/>
        <v>0.11687794059982197</v>
      </c>
      <c r="AQ67" s="43">
        <v>63</v>
      </c>
      <c r="AR67" s="9">
        <f t="shared" si="8"/>
        <v>16.384090581272922</v>
      </c>
    </row>
    <row r="68" spans="1:44" ht="15.75" x14ac:dyDescent="0.25">
      <c r="A68">
        <v>0.3073824274422437</v>
      </c>
      <c r="B68">
        <f t="shared" si="0"/>
        <v>0.33704646132320021</v>
      </c>
      <c r="W68" s="19">
        <v>6.771293228398978E-2</v>
      </c>
      <c r="X68" s="19">
        <f t="shared" si="1"/>
        <v>0.21100497451704459</v>
      </c>
      <c r="Y68">
        <f t="shared" si="9"/>
        <v>0.19090909090909083</v>
      </c>
      <c r="AO68" s="9">
        <v>0.39686269722586748</v>
      </c>
      <c r="AP68" s="60">
        <f t="shared" si="7"/>
        <v>0.26404711683759657</v>
      </c>
      <c r="AQ68" s="43">
        <v>64</v>
      </c>
      <c r="AR68" s="9">
        <f t="shared" si="8"/>
        <v>16.648137698110517</v>
      </c>
    </row>
    <row r="69" spans="1:44" ht="15.75" x14ac:dyDescent="0.25">
      <c r="A69">
        <v>0.88305307168797875</v>
      </c>
      <c r="B69">
        <f t="shared" si="0"/>
        <v>3.5534278956412785E-2</v>
      </c>
      <c r="W69" s="19">
        <v>6.8775850441820621E-2</v>
      </c>
      <c r="X69" s="19">
        <f t="shared" si="1"/>
        <v>0.21393475142674034</v>
      </c>
      <c r="Y69">
        <f t="shared" si="9"/>
        <v>0.19393939393939386</v>
      </c>
      <c r="AO69" s="9">
        <v>0.3073824274422437</v>
      </c>
      <c r="AP69" s="60">
        <f t="shared" si="7"/>
        <v>0.33704646132320021</v>
      </c>
      <c r="AQ69" s="43">
        <v>65</v>
      </c>
      <c r="AR69" s="9">
        <f t="shared" si="8"/>
        <v>16.985184159433718</v>
      </c>
    </row>
    <row r="70" spans="1:44" ht="15.75" x14ac:dyDescent="0.25">
      <c r="A70">
        <v>0.83761101107821889</v>
      </c>
      <c r="B70">
        <f t="shared" ref="B70:B133" si="13">-LN(A70)/$B$1</f>
        <v>5.062899243594441E-2</v>
      </c>
      <c r="W70" s="19">
        <v>6.927545782231144E-2</v>
      </c>
      <c r="X70" s="19">
        <f t="shared" ref="X70:X133" si="14">1-EXP(-W70*3.5)</f>
        <v>0.21530808435316018</v>
      </c>
      <c r="Y70">
        <f t="shared" si="9"/>
        <v>0.19696969696969688</v>
      </c>
      <c r="AO70" s="9">
        <v>0.88305307168797875</v>
      </c>
      <c r="AP70" s="60">
        <f t="shared" si="7"/>
        <v>3.5534278956412785E-2</v>
      </c>
      <c r="AQ70" s="43">
        <v>66</v>
      </c>
      <c r="AR70" s="9">
        <f t="shared" si="8"/>
        <v>17.02071843839013</v>
      </c>
    </row>
    <row r="71" spans="1:44" ht="15.75" x14ac:dyDescent="0.25">
      <c r="A71">
        <v>0.62028870509964296</v>
      </c>
      <c r="B71">
        <f t="shared" si="13"/>
        <v>0.13644864455410644</v>
      </c>
      <c r="W71" s="19">
        <v>6.9464425979729669E-2</v>
      </c>
      <c r="X71" s="19">
        <f t="shared" si="14"/>
        <v>0.21582689901425212</v>
      </c>
      <c r="Y71">
        <f t="shared" si="9"/>
        <v>0.1999999999999999</v>
      </c>
      <c r="AO71" s="9">
        <v>0.83761101107821889</v>
      </c>
      <c r="AP71" s="60">
        <f t="shared" ref="AP71:AP134" si="15">-LN(AO71)/$B$1</f>
        <v>5.062899243594441E-2</v>
      </c>
      <c r="AQ71" s="43">
        <v>67</v>
      </c>
      <c r="AR71" s="9">
        <f t="shared" ref="AR71:AR134" si="16">+AR70+AP71</f>
        <v>17.071347430826073</v>
      </c>
    </row>
    <row r="72" spans="1:44" ht="15.75" x14ac:dyDescent="0.25">
      <c r="A72">
        <v>0.7602771080660421</v>
      </c>
      <c r="B72">
        <f t="shared" si="13"/>
        <v>7.8306370366172634E-2</v>
      </c>
      <c r="W72" s="19">
        <v>7.0020940152004316E-2</v>
      </c>
      <c r="X72" s="19">
        <f t="shared" si="14"/>
        <v>0.21735282448805204</v>
      </c>
      <c r="Y72">
        <f t="shared" ref="Y72:Y135" si="17">+Y71+1/330</f>
        <v>0.20303030303030292</v>
      </c>
      <c r="AO72" s="9">
        <v>0.62028870509964296</v>
      </c>
      <c r="AP72" s="60">
        <f t="shared" si="15"/>
        <v>0.13644864455410644</v>
      </c>
      <c r="AQ72" s="43">
        <v>68</v>
      </c>
      <c r="AR72" s="9">
        <f t="shared" si="16"/>
        <v>17.20779607538018</v>
      </c>
    </row>
    <row r="73" spans="1:44" ht="15.75" x14ac:dyDescent="0.25">
      <c r="A73">
        <v>9.46073793755913E-2</v>
      </c>
      <c r="B73">
        <f t="shared" si="13"/>
        <v>0.67371994282347036</v>
      </c>
      <c r="W73" s="19">
        <v>7.3608531782428502E-2</v>
      </c>
      <c r="X73" s="19">
        <f t="shared" si="14"/>
        <v>0.22711874752037109</v>
      </c>
      <c r="Y73">
        <f t="shared" si="17"/>
        <v>0.20606060606060594</v>
      </c>
      <c r="AO73" s="9">
        <v>0.7602771080660421</v>
      </c>
      <c r="AP73" s="60">
        <f t="shared" si="15"/>
        <v>7.8306370366172634E-2</v>
      </c>
      <c r="AQ73" s="43">
        <v>69</v>
      </c>
      <c r="AR73" s="9">
        <f t="shared" si="16"/>
        <v>17.286102445746351</v>
      </c>
    </row>
    <row r="74" spans="1:44" ht="15.75" x14ac:dyDescent="0.25">
      <c r="A74">
        <v>0.67387920773949406</v>
      </c>
      <c r="B74">
        <f t="shared" si="13"/>
        <v>0.11277268603852407</v>
      </c>
      <c r="W74" s="19">
        <v>7.3902012032180733E-2</v>
      </c>
      <c r="X74" s="19">
        <f t="shared" si="14"/>
        <v>0.22791222876674699</v>
      </c>
      <c r="Y74">
        <f t="shared" si="17"/>
        <v>0.20909090909090897</v>
      </c>
      <c r="AO74" s="9">
        <v>9.46073793755913E-2</v>
      </c>
      <c r="AP74" s="60">
        <f t="shared" si="15"/>
        <v>0.67371994282347036</v>
      </c>
      <c r="AQ74" s="43">
        <v>70</v>
      </c>
      <c r="AR74" s="9">
        <f t="shared" si="16"/>
        <v>17.959822388569822</v>
      </c>
    </row>
    <row r="75" spans="1:44" ht="15.75" x14ac:dyDescent="0.25">
      <c r="A75">
        <v>0.15353862117374187</v>
      </c>
      <c r="B75">
        <f t="shared" si="13"/>
        <v>0.53537232567544724</v>
      </c>
      <c r="W75" s="19">
        <v>7.6933401430475917E-2</v>
      </c>
      <c r="X75" s="19">
        <f t="shared" si="14"/>
        <v>0.23606067079683823</v>
      </c>
      <c r="Y75">
        <f t="shared" si="17"/>
        <v>0.21212121212121199</v>
      </c>
      <c r="AO75" s="9">
        <v>0.67387920773949406</v>
      </c>
      <c r="AP75" s="60">
        <f t="shared" si="15"/>
        <v>0.11277268603852407</v>
      </c>
      <c r="AQ75" s="43">
        <v>71</v>
      </c>
      <c r="AR75" s="9">
        <f t="shared" si="16"/>
        <v>18.072595074608348</v>
      </c>
    </row>
    <row r="76" spans="1:44" ht="15.75" x14ac:dyDescent="0.25">
      <c r="A76">
        <v>0.66890469069490643</v>
      </c>
      <c r="B76">
        <f t="shared" si="13"/>
        <v>0.11488962695201325</v>
      </c>
      <c r="W76" s="19">
        <v>7.7893786488391611E-2</v>
      </c>
      <c r="X76" s="19">
        <f t="shared" si="14"/>
        <v>0.23862422559282204</v>
      </c>
      <c r="Y76">
        <f t="shared" si="17"/>
        <v>0.21515151515151501</v>
      </c>
      <c r="AO76" s="9">
        <v>0.15353862117374187</v>
      </c>
      <c r="AP76" s="60">
        <f t="shared" si="15"/>
        <v>0.53537232567544724</v>
      </c>
      <c r="AQ76" s="43">
        <v>72</v>
      </c>
      <c r="AR76" s="9">
        <f t="shared" si="16"/>
        <v>18.607967400283794</v>
      </c>
    </row>
    <row r="77" spans="1:44" ht="15.75" x14ac:dyDescent="0.25">
      <c r="A77">
        <v>0.93896298104800557</v>
      </c>
      <c r="B77">
        <f t="shared" si="13"/>
        <v>1.7994064101443902E-2</v>
      </c>
      <c r="W77" s="19">
        <v>7.8306370366172634E-2</v>
      </c>
      <c r="X77" s="19">
        <f t="shared" si="14"/>
        <v>0.2397228919339579</v>
      </c>
      <c r="Y77">
        <f t="shared" si="17"/>
        <v>0.21818181818181803</v>
      </c>
      <c r="AO77" s="9">
        <v>0.66890469069490643</v>
      </c>
      <c r="AP77" s="60">
        <f t="shared" si="15"/>
        <v>0.11488962695201325</v>
      </c>
      <c r="AQ77" s="43">
        <v>73</v>
      </c>
      <c r="AR77" s="9">
        <f t="shared" si="16"/>
        <v>18.722857027235808</v>
      </c>
    </row>
    <row r="78" spans="1:44" ht="15.75" x14ac:dyDescent="0.25">
      <c r="A78">
        <v>0.14297921689504683</v>
      </c>
      <c r="B78">
        <f t="shared" si="13"/>
        <v>0.55573028448081752</v>
      </c>
      <c r="W78" s="19">
        <v>7.9467088043920539E-2</v>
      </c>
      <c r="X78" s="19">
        <f t="shared" si="14"/>
        <v>0.24280526139103364</v>
      </c>
      <c r="Y78">
        <f t="shared" si="17"/>
        <v>0.22121212121212105</v>
      </c>
      <c r="AO78" s="9">
        <v>0.93896298104800557</v>
      </c>
      <c r="AP78" s="60">
        <f t="shared" si="15"/>
        <v>1.7994064101443902E-2</v>
      </c>
      <c r="AQ78" s="43">
        <v>74</v>
      </c>
      <c r="AR78" s="9">
        <f t="shared" si="16"/>
        <v>18.740851091337252</v>
      </c>
    </row>
    <row r="79" spans="1:44" ht="15.75" x14ac:dyDescent="0.25">
      <c r="A79">
        <v>0.60115359965819271</v>
      </c>
      <c r="B79">
        <f t="shared" si="13"/>
        <v>0.14540137246449605</v>
      </c>
      <c r="W79" s="19">
        <v>7.9755123923018381E-2</v>
      </c>
      <c r="X79" s="19">
        <f t="shared" si="14"/>
        <v>0.24356822412793355</v>
      </c>
      <c r="Y79">
        <f t="shared" si="17"/>
        <v>0.22424242424242408</v>
      </c>
      <c r="AO79" s="9">
        <v>0.14297921689504683</v>
      </c>
      <c r="AP79" s="60">
        <f t="shared" si="15"/>
        <v>0.55573028448081752</v>
      </c>
      <c r="AQ79" s="43">
        <v>75</v>
      </c>
      <c r="AR79" s="9">
        <f t="shared" si="16"/>
        <v>19.296581375818068</v>
      </c>
    </row>
    <row r="80" spans="1:44" ht="15.75" x14ac:dyDescent="0.25">
      <c r="A80">
        <v>0.17755668813135167</v>
      </c>
      <c r="B80">
        <f t="shared" si="13"/>
        <v>0.4938472432286391</v>
      </c>
      <c r="W80" s="19">
        <v>8.2593349464137364E-2</v>
      </c>
      <c r="X80" s="19">
        <f t="shared" si="14"/>
        <v>0.25104525894955287</v>
      </c>
      <c r="Y80">
        <f t="shared" si="17"/>
        <v>0.2272727272727271</v>
      </c>
      <c r="AO80" s="9">
        <v>0.60115359965819271</v>
      </c>
      <c r="AP80" s="60">
        <f t="shared" si="15"/>
        <v>0.14540137246449605</v>
      </c>
      <c r="AQ80" s="43">
        <v>76</v>
      </c>
      <c r="AR80" s="9">
        <f t="shared" si="16"/>
        <v>19.441982748282562</v>
      </c>
    </row>
    <row r="81" spans="1:44" ht="15.75" x14ac:dyDescent="0.25">
      <c r="A81">
        <v>0.61067537461470378</v>
      </c>
      <c r="B81">
        <f t="shared" si="13"/>
        <v>0.14091136079360139</v>
      </c>
      <c r="W81" s="19">
        <v>8.2896210362871495E-2</v>
      </c>
      <c r="X81" s="19">
        <f t="shared" si="14"/>
        <v>0.25183874019592878</v>
      </c>
      <c r="Y81">
        <f t="shared" si="17"/>
        <v>0.23030303030303012</v>
      </c>
      <c r="AO81" s="9">
        <v>0.17755668813135167</v>
      </c>
      <c r="AP81" s="60">
        <f t="shared" si="15"/>
        <v>0.4938472432286391</v>
      </c>
      <c r="AQ81" s="43">
        <v>77</v>
      </c>
      <c r="AR81" s="9">
        <f t="shared" si="16"/>
        <v>19.935829991511202</v>
      </c>
    </row>
    <row r="82" spans="1:44" ht="15.75" x14ac:dyDescent="0.25">
      <c r="A82">
        <v>0.27878658406323437</v>
      </c>
      <c r="B82">
        <f t="shared" si="13"/>
        <v>0.36494534901236481</v>
      </c>
      <c r="W82" s="19">
        <v>8.5765969038496218E-2</v>
      </c>
      <c r="X82" s="19">
        <f t="shared" si="14"/>
        <v>0.2593157750175481</v>
      </c>
      <c r="Y82">
        <f t="shared" si="17"/>
        <v>0.23333333333333314</v>
      </c>
      <c r="AO82" s="9">
        <v>0.61067537461470378</v>
      </c>
      <c r="AP82" s="60">
        <f t="shared" si="15"/>
        <v>0.14091136079360139</v>
      </c>
      <c r="AQ82" s="43">
        <v>78</v>
      </c>
      <c r="AR82" s="9">
        <f t="shared" si="16"/>
        <v>20.076741352304804</v>
      </c>
    </row>
    <row r="83" spans="1:44" ht="15.75" x14ac:dyDescent="0.25">
      <c r="A83">
        <v>0.50834681234168522</v>
      </c>
      <c r="B83">
        <f t="shared" si="13"/>
        <v>0.19331181796522176</v>
      </c>
      <c r="W83" s="19">
        <v>8.5813062212447291E-2</v>
      </c>
      <c r="X83" s="19">
        <f t="shared" si="14"/>
        <v>0.25943784905545209</v>
      </c>
      <c r="Y83">
        <f t="shared" si="17"/>
        <v>0.23636363636363616</v>
      </c>
      <c r="AO83" s="9">
        <v>0.27878658406323437</v>
      </c>
      <c r="AP83" s="60">
        <f t="shared" si="15"/>
        <v>0.36494534901236481</v>
      </c>
      <c r="AQ83" s="43">
        <v>79</v>
      </c>
      <c r="AR83" s="9">
        <f t="shared" si="16"/>
        <v>20.44168670131717</v>
      </c>
    </row>
    <row r="84" spans="1:44" ht="15.75" x14ac:dyDescent="0.25">
      <c r="A84">
        <v>0.20941801202429272</v>
      </c>
      <c r="B84">
        <f t="shared" si="13"/>
        <v>0.44669227626771113</v>
      </c>
      <c r="W84" s="19">
        <v>8.6520392873381355E-2</v>
      </c>
      <c r="X84" s="19">
        <f t="shared" si="14"/>
        <v>0.26126895962401198</v>
      </c>
      <c r="Y84">
        <f t="shared" si="17"/>
        <v>0.23939393939393919</v>
      </c>
      <c r="AO84" s="9">
        <v>0.50834681234168522</v>
      </c>
      <c r="AP84" s="60">
        <f t="shared" si="15"/>
        <v>0.19331181796522176</v>
      </c>
      <c r="AQ84" s="43">
        <v>80</v>
      </c>
      <c r="AR84" s="9">
        <f t="shared" si="16"/>
        <v>20.634998519282391</v>
      </c>
    </row>
    <row r="85" spans="1:44" ht="15.75" x14ac:dyDescent="0.25">
      <c r="A85">
        <v>0.163060396130253</v>
      </c>
      <c r="B85">
        <f t="shared" si="13"/>
        <v>0.51818131954217506</v>
      </c>
      <c r="W85" s="19">
        <v>8.7703182630598592E-2</v>
      </c>
      <c r="X85" s="19">
        <f t="shared" si="14"/>
        <v>0.26432081057161172</v>
      </c>
      <c r="Y85">
        <f t="shared" si="17"/>
        <v>0.24242424242424221</v>
      </c>
      <c r="AO85" s="9">
        <v>0.20941801202429272</v>
      </c>
      <c r="AP85" s="60">
        <f t="shared" si="15"/>
        <v>0.44669227626771113</v>
      </c>
      <c r="AQ85" s="43">
        <v>81</v>
      </c>
      <c r="AR85" s="9">
        <f t="shared" si="16"/>
        <v>21.081690795550102</v>
      </c>
    </row>
    <row r="86" spans="1:44" ht="15.75" x14ac:dyDescent="0.25">
      <c r="A86">
        <v>0.9532456434827723</v>
      </c>
      <c r="B86">
        <f t="shared" si="13"/>
        <v>1.3680757265061029E-2</v>
      </c>
      <c r="W86" s="19">
        <v>8.9546238495582117E-2</v>
      </c>
      <c r="X86" s="19">
        <f t="shared" si="14"/>
        <v>0.26905117954039126</v>
      </c>
      <c r="Y86">
        <f t="shared" si="17"/>
        <v>0.24545454545454523</v>
      </c>
      <c r="AO86" s="9">
        <v>0.163060396130253</v>
      </c>
      <c r="AP86" s="60">
        <f t="shared" si="15"/>
        <v>0.51818131954217506</v>
      </c>
      <c r="AQ86" s="43">
        <v>82</v>
      </c>
      <c r="AR86" s="9">
        <f t="shared" si="16"/>
        <v>21.599872115092278</v>
      </c>
    </row>
    <row r="87" spans="1:44" ht="15.75" x14ac:dyDescent="0.25">
      <c r="A87">
        <v>0.66420484023560289</v>
      </c>
      <c r="B87">
        <f t="shared" si="13"/>
        <v>0.11690419507130512</v>
      </c>
      <c r="W87" s="19">
        <v>9.0454292858986526E-2</v>
      </c>
      <c r="X87" s="19">
        <f t="shared" si="14"/>
        <v>0.27137058626056698</v>
      </c>
      <c r="Y87">
        <f t="shared" si="17"/>
        <v>0.24848484848484825</v>
      </c>
      <c r="AO87" s="9">
        <v>0.9532456434827723</v>
      </c>
      <c r="AP87" s="60">
        <f t="shared" si="15"/>
        <v>1.3680757265061029E-2</v>
      </c>
      <c r="AQ87" s="43">
        <v>83</v>
      </c>
      <c r="AR87" s="9">
        <f t="shared" si="16"/>
        <v>21.613552872357339</v>
      </c>
    </row>
    <row r="88" spans="1:44" ht="15.75" x14ac:dyDescent="0.25">
      <c r="A88">
        <v>0.68294320505386519</v>
      </c>
      <c r="B88">
        <f t="shared" si="13"/>
        <v>0.10895530799649068</v>
      </c>
      <c r="W88" s="19">
        <v>9.2616530272484357E-2</v>
      </c>
      <c r="X88" s="19">
        <f t="shared" si="14"/>
        <v>0.27686391796624654</v>
      </c>
      <c r="Y88">
        <f t="shared" si="17"/>
        <v>0.2515151515151513</v>
      </c>
      <c r="AO88" s="9">
        <v>0.66420484023560289</v>
      </c>
      <c r="AP88" s="60">
        <f t="shared" si="15"/>
        <v>0.11690419507130512</v>
      </c>
      <c r="AQ88" s="43">
        <v>84</v>
      </c>
      <c r="AR88" s="9">
        <f t="shared" si="16"/>
        <v>21.730457067428645</v>
      </c>
    </row>
    <row r="89" spans="1:44" ht="15.75" x14ac:dyDescent="0.25">
      <c r="A89">
        <v>0.48374889370403151</v>
      </c>
      <c r="B89">
        <f t="shared" si="13"/>
        <v>0.20748266330214032</v>
      </c>
      <c r="W89" s="19">
        <v>9.4091406309553247E-2</v>
      </c>
      <c r="X89" s="19">
        <f t="shared" si="14"/>
        <v>0.2805871761223182</v>
      </c>
      <c r="Y89">
        <f t="shared" si="17"/>
        <v>0.25454545454545435</v>
      </c>
      <c r="AO89" s="9">
        <v>0.68294320505386519</v>
      </c>
      <c r="AP89" s="60">
        <f t="shared" si="15"/>
        <v>0.10895530799649068</v>
      </c>
      <c r="AQ89" s="43">
        <v>85</v>
      </c>
      <c r="AR89" s="9">
        <f t="shared" si="16"/>
        <v>21.839412375425137</v>
      </c>
    </row>
    <row r="90" spans="1:44" ht="15.75" x14ac:dyDescent="0.25">
      <c r="A90">
        <v>7.406842249824519E-2</v>
      </c>
      <c r="B90">
        <f t="shared" si="13"/>
        <v>0.74364742417965213</v>
      </c>
      <c r="W90" s="19">
        <v>9.4515935690793224E-2</v>
      </c>
      <c r="X90" s="19">
        <f t="shared" si="14"/>
        <v>0.28165532395397808</v>
      </c>
      <c r="Y90">
        <f t="shared" si="17"/>
        <v>0.2575757575757574</v>
      </c>
      <c r="AO90" s="9">
        <v>0.48374889370403151</v>
      </c>
      <c r="AP90" s="60">
        <f t="shared" si="15"/>
        <v>0.20748266330214032</v>
      </c>
      <c r="AQ90" s="43">
        <v>86</v>
      </c>
      <c r="AR90" s="9">
        <f t="shared" si="16"/>
        <v>22.046895038727278</v>
      </c>
    </row>
    <row r="91" spans="1:44" ht="15.75" x14ac:dyDescent="0.25">
      <c r="A91">
        <v>0.13287759025849177</v>
      </c>
      <c r="B91">
        <f t="shared" si="13"/>
        <v>0.57666484244596894</v>
      </c>
      <c r="W91" s="19">
        <v>9.845149006611853E-2</v>
      </c>
      <c r="X91" s="19">
        <f t="shared" si="14"/>
        <v>0.29148228400524923</v>
      </c>
      <c r="Y91">
        <f t="shared" si="17"/>
        <v>0.26060606060606045</v>
      </c>
      <c r="AO91" s="9">
        <v>7.406842249824519E-2</v>
      </c>
      <c r="AP91" s="60">
        <f t="shared" si="15"/>
        <v>0.74364742417965213</v>
      </c>
      <c r="AQ91" s="43">
        <v>87</v>
      </c>
      <c r="AR91" s="9">
        <f t="shared" si="16"/>
        <v>22.790542462906931</v>
      </c>
    </row>
    <row r="92" spans="1:44" ht="15.75" x14ac:dyDescent="0.25">
      <c r="A92">
        <v>0.54277169103061007</v>
      </c>
      <c r="B92">
        <f t="shared" si="13"/>
        <v>0.17459043027795093</v>
      </c>
      <c r="W92" s="19">
        <v>9.8586896765745072E-2</v>
      </c>
      <c r="X92" s="19">
        <f t="shared" si="14"/>
        <v>0.29181798760948519</v>
      </c>
      <c r="Y92">
        <f t="shared" si="17"/>
        <v>0.2636363636363635</v>
      </c>
      <c r="AO92" s="9">
        <v>0.13287759025849177</v>
      </c>
      <c r="AP92" s="60">
        <f t="shared" si="15"/>
        <v>0.57666484244596894</v>
      </c>
      <c r="AQ92" s="43">
        <v>88</v>
      </c>
      <c r="AR92" s="9">
        <f t="shared" si="16"/>
        <v>23.367207305352899</v>
      </c>
    </row>
    <row r="93" spans="1:44" ht="15.75" x14ac:dyDescent="0.25">
      <c r="A93">
        <v>0.82717368083742793</v>
      </c>
      <c r="B93">
        <f t="shared" si="13"/>
        <v>5.4211597972457969E-2</v>
      </c>
      <c r="W93" s="19">
        <v>9.9042827191411706E-2</v>
      </c>
      <c r="X93" s="19">
        <f t="shared" si="14"/>
        <v>0.29294717246009705</v>
      </c>
      <c r="Y93">
        <f t="shared" si="17"/>
        <v>0.26666666666666655</v>
      </c>
      <c r="AO93" s="9">
        <v>0.54277169103061007</v>
      </c>
      <c r="AP93" s="60">
        <f t="shared" si="15"/>
        <v>0.17459043027795093</v>
      </c>
      <c r="AQ93" s="43">
        <v>89</v>
      </c>
      <c r="AR93" s="9">
        <f t="shared" si="16"/>
        <v>23.541797735630851</v>
      </c>
    </row>
    <row r="94" spans="1:44" ht="15.75" x14ac:dyDescent="0.25">
      <c r="A94">
        <v>0.1130100405896176</v>
      </c>
      <c r="B94">
        <f t="shared" si="13"/>
        <v>0.62293674555479173</v>
      </c>
      <c r="W94" s="19">
        <v>9.9289579331901273E-2</v>
      </c>
      <c r="X94" s="19">
        <f t="shared" si="14"/>
        <v>0.29355754264961698</v>
      </c>
      <c r="Y94">
        <f t="shared" si="17"/>
        <v>0.2696969696969696</v>
      </c>
      <c r="AO94" s="9">
        <v>0.82717368083742793</v>
      </c>
      <c r="AP94" s="60">
        <f t="shared" si="15"/>
        <v>5.4211597972457969E-2</v>
      </c>
      <c r="AQ94" s="43">
        <v>90</v>
      </c>
      <c r="AR94" s="9">
        <f t="shared" si="16"/>
        <v>23.596009333603309</v>
      </c>
    </row>
    <row r="95" spans="1:44" ht="15.75" x14ac:dyDescent="0.25">
      <c r="A95">
        <v>0.29486983855708487</v>
      </c>
      <c r="B95">
        <f t="shared" si="13"/>
        <v>0.34892035578315195</v>
      </c>
      <c r="W95" s="19">
        <v>9.9524191417109914E-2</v>
      </c>
      <c r="X95" s="19">
        <f t="shared" si="14"/>
        <v>0.29413739432966091</v>
      </c>
      <c r="Y95">
        <f t="shared" si="17"/>
        <v>0.27272727272727265</v>
      </c>
      <c r="AO95" s="9">
        <v>0.1130100405896176</v>
      </c>
      <c r="AP95" s="60">
        <f t="shared" si="15"/>
        <v>0.62293674555479173</v>
      </c>
      <c r="AQ95" s="43">
        <v>91</v>
      </c>
      <c r="AR95" s="9">
        <f t="shared" si="16"/>
        <v>24.218946079158101</v>
      </c>
    </row>
    <row r="96" spans="1:44" ht="15.75" x14ac:dyDescent="0.25">
      <c r="A96">
        <v>0.76137577440717796</v>
      </c>
      <c r="B96">
        <f t="shared" si="13"/>
        <v>7.7893786488391611E-2</v>
      </c>
      <c r="W96" s="19">
        <v>0.10094833856342285</v>
      </c>
      <c r="X96" s="19">
        <f t="shared" si="14"/>
        <v>0.29764702291940059</v>
      </c>
      <c r="Y96">
        <f t="shared" si="17"/>
        <v>0.2757575757575757</v>
      </c>
      <c r="AO96" s="9">
        <v>0.29486983855708487</v>
      </c>
      <c r="AP96" s="60">
        <f t="shared" si="15"/>
        <v>0.34892035578315195</v>
      </c>
      <c r="AQ96" s="43">
        <v>92</v>
      </c>
      <c r="AR96" s="9">
        <f t="shared" si="16"/>
        <v>24.567866434941251</v>
      </c>
    </row>
    <row r="97" spans="1:44" ht="15.75" x14ac:dyDescent="0.25">
      <c r="A97">
        <v>0.43467513046662803</v>
      </c>
      <c r="B97">
        <f t="shared" si="13"/>
        <v>0.23804467240594218</v>
      </c>
      <c r="W97" s="19">
        <v>0.10230476686701183</v>
      </c>
      <c r="X97" s="19">
        <f t="shared" si="14"/>
        <v>0.3009735404522843</v>
      </c>
      <c r="Y97">
        <f t="shared" si="17"/>
        <v>0.27878787878787875</v>
      </c>
      <c r="AO97" s="9">
        <v>0.76137577440717796</v>
      </c>
      <c r="AP97" s="60">
        <f t="shared" si="15"/>
        <v>7.7893786488391611E-2</v>
      </c>
      <c r="AQ97" s="43">
        <v>93</v>
      </c>
      <c r="AR97" s="9">
        <f t="shared" si="16"/>
        <v>24.645760221429644</v>
      </c>
    </row>
    <row r="98" spans="1:44" ht="15.75" x14ac:dyDescent="0.25">
      <c r="A98">
        <v>0.36982329783013396</v>
      </c>
      <c r="B98">
        <f t="shared" si="13"/>
        <v>0.28420856024298563</v>
      </c>
      <c r="W98" s="19">
        <v>0.10260429700658159</v>
      </c>
      <c r="X98" s="19">
        <f t="shared" si="14"/>
        <v>0.30170598467970822</v>
      </c>
      <c r="Y98">
        <f t="shared" si="17"/>
        <v>0.2818181818181818</v>
      </c>
      <c r="AO98" s="9">
        <v>0.43467513046662803</v>
      </c>
      <c r="AP98" s="60">
        <f t="shared" si="15"/>
        <v>0.23804467240594218</v>
      </c>
      <c r="AQ98" s="43">
        <v>94</v>
      </c>
      <c r="AR98" s="9">
        <f t="shared" si="16"/>
        <v>24.883804893835585</v>
      </c>
    </row>
    <row r="99" spans="1:44" ht="15.75" x14ac:dyDescent="0.25">
      <c r="A99">
        <v>0.67903683584093755</v>
      </c>
      <c r="B99">
        <f t="shared" si="13"/>
        <v>0.1105942579317136</v>
      </c>
      <c r="W99" s="19">
        <v>0.10388081499258298</v>
      </c>
      <c r="X99" s="19">
        <f t="shared" si="14"/>
        <v>0.30481887264625995</v>
      </c>
      <c r="Y99">
        <f t="shared" si="17"/>
        <v>0.28484848484848485</v>
      </c>
      <c r="AO99" s="9">
        <v>0.36982329783013396</v>
      </c>
      <c r="AP99" s="60">
        <f t="shared" si="15"/>
        <v>0.28420856024298563</v>
      </c>
      <c r="AQ99" s="43">
        <v>95</v>
      </c>
      <c r="AR99" s="9">
        <f t="shared" si="16"/>
        <v>25.168013454078569</v>
      </c>
    </row>
    <row r="100" spans="1:44" ht="15.75" x14ac:dyDescent="0.25">
      <c r="A100">
        <v>0.96746726889858703</v>
      </c>
      <c r="B100">
        <f t="shared" si="13"/>
        <v>9.4496243560695352E-3</v>
      </c>
      <c r="W100" s="19">
        <v>0.10435784246970128</v>
      </c>
      <c r="X100" s="19">
        <f t="shared" si="14"/>
        <v>0.30597857600634781</v>
      </c>
      <c r="Y100">
        <f t="shared" si="17"/>
        <v>0.2878787878787879</v>
      </c>
      <c r="AO100" s="9">
        <v>0.67903683584093755</v>
      </c>
      <c r="AP100" s="60">
        <f t="shared" si="15"/>
        <v>0.1105942579317136</v>
      </c>
      <c r="AQ100" s="43">
        <v>96</v>
      </c>
      <c r="AR100" s="9">
        <f t="shared" si="16"/>
        <v>25.278607712010281</v>
      </c>
    </row>
    <row r="101" spans="1:44" ht="15.75" x14ac:dyDescent="0.25">
      <c r="A101">
        <v>0.27399517807550278</v>
      </c>
      <c r="B101">
        <f t="shared" si="13"/>
        <v>0.36989850600385898</v>
      </c>
      <c r="W101" s="19">
        <v>0.10877661690288412</v>
      </c>
      <c r="X101" s="19">
        <f t="shared" si="14"/>
        <v>0.31662953581347086</v>
      </c>
      <c r="Y101">
        <f t="shared" si="17"/>
        <v>0.29090909090909095</v>
      </c>
      <c r="AO101" s="9">
        <v>0.96746726889858703</v>
      </c>
      <c r="AP101" s="60">
        <f t="shared" si="15"/>
        <v>9.4496243560695352E-3</v>
      </c>
      <c r="AQ101" s="43">
        <v>97</v>
      </c>
      <c r="AR101" s="9">
        <f t="shared" si="16"/>
        <v>25.28805733636635</v>
      </c>
    </row>
    <row r="102" spans="1:44" ht="15.75" x14ac:dyDescent="0.25">
      <c r="A102">
        <v>0.87929929502243109</v>
      </c>
      <c r="B102">
        <f t="shared" si="13"/>
        <v>3.6751412670322961E-2</v>
      </c>
      <c r="W102" s="19">
        <v>0.10895530799649068</v>
      </c>
      <c r="X102" s="19">
        <f t="shared" si="14"/>
        <v>0.31705679494613481</v>
      </c>
      <c r="Y102">
        <f t="shared" si="17"/>
        <v>0.293939393939394</v>
      </c>
      <c r="AO102" s="9">
        <v>0.27399517807550278</v>
      </c>
      <c r="AP102" s="60">
        <f t="shared" si="15"/>
        <v>0.36989850600385898</v>
      </c>
      <c r="AQ102" s="43">
        <v>98</v>
      </c>
      <c r="AR102" s="9">
        <f t="shared" si="16"/>
        <v>25.65795584237021</v>
      </c>
    </row>
    <row r="103" spans="1:44" ht="15.75" x14ac:dyDescent="0.25">
      <c r="A103">
        <v>0.86700033570360424</v>
      </c>
      <c r="B103">
        <f t="shared" si="13"/>
        <v>4.0775975714366051E-2</v>
      </c>
      <c r="W103" s="19">
        <v>0.10942810170760817</v>
      </c>
      <c r="X103" s="19">
        <f t="shared" si="14"/>
        <v>0.31818597979674668</v>
      </c>
      <c r="Y103">
        <f t="shared" si="17"/>
        <v>0.29696969696969705</v>
      </c>
      <c r="AO103" s="9">
        <v>0.87929929502243109</v>
      </c>
      <c r="AP103" s="60">
        <f t="shared" si="15"/>
        <v>3.6751412670322961E-2</v>
      </c>
      <c r="AQ103" s="43">
        <v>99</v>
      </c>
      <c r="AR103" s="9">
        <f t="shared" si="16"/>
        <v>25.694707255040534</v>
      </c>
    </row>
    <row r="104" spans="1:44" ht="15.75" x14ac:dyDescent="0.25">
      <c r="A104">
        <v>0.85790581987975711</v>
      </c>
      <c r="B104">
        <f t="shared" si="13"/>
        <v>4.3788843588264945E-2</v>
      </c>
      <c r="W104" s="19">
        <v>0.10978641232025163</v>
      </c>
      <c r="X104" s="19">
        <f t="shared" si="14"/>
        <v>0.31904049806207468</v>
      </c>
      <c r="Y104">
        <f t="shared" si="17"/>
        <v>0.3000000000000001</v>
      </c>
      <c r="AO104" s="9">
        <v>0.86700033570360424</v>
      </c>
      <c r="AP104" s="60">
        <f t="shared" si="15"/>
        <v>4.0775975714366051E-2</v>
      </c>
      <c r="AQ104" s="43">
        <v>100</v>
      </c>
      <c r="AR104" s="9">
        <f t="shared" si="16"/>
        <v>25.735483230754898</v>
      </c>
    </row>
    <row r="105" spans="1:44" ht="15.75" x14ac:dyDescent="0.25">
      <c r="A105">
        <v>0.42902920621356855</v>
      </c>
      <c r="B105">
        <f t="shared" si="13"/>
        <v>0.24178008074843804</v>
      </c>
      <c r="W105" s="19">
        <v>0.1105942579317136</v>
      </c>
      <c r="X105" s="19">
        <f t="shared" si="14"/>
        <v>0.32096316415906245</v>
      </c>
      <c r="Y105">
        <f t="shared" si="17"/>
        <v>0.30303030303030315</v>
      </c>
      <c r="AO105" s="9">
        <v>0.85790581987975711</v>
      </c>
      <c r="AP105" s="60">
        <f t="shared" si="15"/>
        <v>4.3788843588264945E-2</v>
      </c>
      <c r="AQ105" s="43">
        <v>101</v>
      </c>
      <c r="AR105" s="9">
        <f t="shared" si="16"/>
        <v>25.779272074343162</v>
      </c>
    </row>
    <row r="106" spans="1:44" ht="15.75" x14ac:dyDescent="0.25">
      <c r="A106">
        <v>0.36686300241096226</v>
      </c>
      <c r="B106">
        <f t="shared" si="13"/>
        <v>0.28650479744317986</v>
      </c>
      <c r="W106" s="19">
        <v>0.11099260933569879</v>
      </c>
      <c r="X106" s="19">
        <f t="shared" si="14"/>
        <v>0.32190923795281834</v>
      </c>
      <c r="Y106">
        <f t="shared" si="17"/>
        <v>0.3060606060606062</v>
      </c>
      <c r="AO106" s="9">
        <v>0.42902920621356855</v>
      </c>
      <c r="AP106" s="60">
        <f t="shared" si="15"/>
        <v>0.24178008074843804</v>
      </c>
      <c r="AQ106" s="43">
        <v>102</v>
      </c>
      <c r="AR106" s="9">
        <f t="shared" si="16"/>
        <v>26.021052155091599</v>
      </c>
    </row>
    <row r="107" spans="1:44" ht="15.75" x14ac:dyDescent="0.25">
      <c r="A107">
        <v>0.2512894070253609</v>
      </c>
      <c r="B107">
        <f t="shared" si="13"/>
        <v>0.39461428229300965</v>
      </c>
      <c r="W107" s="19">
        <v>0.11263038838123018</v>
      </c>
      <c r="X107" s="19">
        <f t="shared" si="14"/>
        <v>0.32578508865626998</v>
      </c>
      <c r="Y107">
        <f t="shared" si="17"/>
        <v>0.30909090909090925</v>
      </c>
      <c r="AO107" s="9">
        <v>0.36686300241096226</v>
      </c>
      <c r="AP107" s="60">
        <f t="shared" si="15"/>
        <v>0.28650479744317986</v>
      </c>
      <c r="AQ107" s="43">
        <v>103</v>
      </c>
      <c r="AR107" s="9">
        <f t="shared" si="16"/>
        <v>26.307556952534778</v>
      </c>
    </row>
    <row r="108" spans="1:44" ht="15.75" x14ac:dyDescent="0.25">
      <c r="A108">
        <v>4.8707541123691522E-2</v>
      </c>
      <c r="B108">
        <f t="shared" si="13"/>
        <v>0.86340611781303711</v>
      </c>
      <c r="W108" s="19">
        <v>0.11277268603852407</v>
      </c>
      <c r="X108" s="19">
        <f t="shared" si="14"/>
        <v>0.32612079226050594</v>
      </c>
      <c r="Y108">
        <f t="shared" si="17"/>
        <v>0.3121212121212123</v>
      </c>
      <c r="AO108" s="9">
        <v>0.2512894070253609</v>
      </c>
      <c r="AP108" s="60">
        <f t="shared" si="15"/>
        <v>0.39461428229300965</v>
      </c>
      <c r="AQ108" s="43">
        <v>104</v>
      </c>
      <c r="AR108" s="9">
        <f t="shared" si="16"/>
        <v>26.702171234827787</v>
      </c>
    </row>
    <row r="109" spans="1:44" ht="15.75" x14ac:dyDescent="0.25">
      <c r="A109">
        <v>0.17114780114139225</v>
      </c>
      <c r="B109">
        <f t="shared" si="13"/>
        <v>0.50435078904027375</v>
      </c>
      <c r="W109" s="19">
        <v>0.11301863995030199</v>
      </c>
      <c r="X109" s="19">
        <f t="shared" si="14"/>
        <v>0.32670064394054998</v>
      </c>
      <c r="Y109">
        <f t="shared" si="17"/>
        <v>0.31515151515151535</v>
      </c>
      <c r="AO109" s="9">
        <v>4.8707541123691522E-2</v>
      </c>
      <c r="AP109" s="60">
        <f t="shared" si="15"/>
        <v>0.86340611781303711</v>
      </c>
      <c r="AQ109" s="43">
        <v>105</v>
      </c>
      <c r="AR109" s="9">
        <f t="shared" si="16"/>
        <v>27.565577352640826</v>
      </c>
    </row>
    <row r="110" spans="1:44" ht="15.75" x14ac:dyDescent="0.25">
      <c r="A110">
        <v>0.15948973052156132</v>
      </c>
      <c r="B110">
        <f t="shared" si="13"/>
        <v>0.52450735550709315</v>
      </c>
      <c r="W110" s="19">
        <v>0.11326480577115598</v>
      </c>
      <c r="X110" s="19">
        <f t="shared" si="14"/>
        <v>0.32728049562059391</v>
      </c>
      <c r="Y110">
        <f t="shared" si="17"/>
        <v>0.3181818181818184</v>
      </c>
      <c r="AO110" s="9">
        <v>0.17114780114139225</v>
      </c>
      <c r="AP110" s="60">
        <f t="shared" si="15"/>
        <v>0.50435078904027375</v>
      </c>
      <c r="AQ110" s="43">
        <v>106</v>
      </c>
      <c r="AR110" s="9">
        <f t="shared" si="16"/>
        <v>28.0699281416811</v>
      </c>
    </row>
    <row r="111" spans="1:44" ht="15.75" x14ac:dyDescent="0.25">
      <c r="A111">
        <v>0.92782372508926669</v>
      </c>
      <c r="B111">
        <f t="shared" si="13"/>
        <v>2.1403861614691159E-2</v>
      </c>
      <c r="W111" s="19">
        <v>0.11488962695201325</v>
      </c>
      <c r="X111" s="19">
        <f t="shared" si="14"/>
        <v>0.33109530930509357</v>
      </c>
      <c r="Y111">
        <f t="shared" si="17"/>
        <v>0.32121212121212145</v>
      </c>
      <c r="AO111" s="9">
        <v>0.15948973052156132</v>
      </c>
      <c r="AP111" s="60">
        <f t="shared" si="15"/>
        <v>0.52450735550709315</v>
      </c>
      <c r="AQ111" s="43">
        <v>107</v>
      </c>
      <c r="AR111" s="9">
        <f t="shared" si="16"/>
        <v>28.594435497188194</v>
      </c>
    </row>
    <row r="112" spans="1:44" ht="15.75" x14ac:dyDescent="0.25">
      <c r="A112">
        <v>0.52220221564378799</v>
      </c>
      <c r="B112">
        <f t="shared" si="13"/>
        <v>0.18562867994954671</v>
      </c>
      <c r="W112" s="19">
        <v>0.11521570295658505</v>
      </c>
      <c r="X112" s="19">
        <f t="shared" si="14"/>
        <v>0.33185827204199347</v>
      </c>
      <c r="Y112">
        <f t="shared" si="17"/>
        <v>0.3242424242424245</v>
      </c>
      <c r="AO112" s="9">
        <v>0.92782372508926669</v>
      </c>
      <c r="AP112" s="60">
        <f t="shared" si="15"/>
        <v>2.1403861614691159E-2</v>
      </c>
      <c r="AQ112" s="43">
        <v>108</v>
      </c>
      <c r="AR112" s="9">
        <f t="shared" si="16"/>
        <v>28.615839358802884</v>
      </c>
    </row>
    <row r="113" spans="1:44" ht="15.75" x14ac:dyDescent="0.25">
      <c r="A113">
        <v>0.24362926114688557</v>
      </c>
      <c r="B113">
        <f t="shared" si="13"/>
        <v>0.40345932305988141</v>
      </c>
      <c r="W113" s="19">
        <v>0.11605215725172038</v>
      </c>
      <c r="X113" s="19">
        <f t="shared" si="14"/>
        <v>0.33381145664845724</v>
      </c>
      <c r="Y113">
        <f t="shared" si="17"/>
        <v>0.32727272727272755</v>
      </c>
      <c r="AO113" s="9">
        <v>0.52220221564378799</v>
      </c>
      <c r="AP113" s="60">
        <f t="shared" si="15"/>
        <v>0.18562867994954671</v>
      </c>
      <c r="AQ113" s="43">
        <v>109</v>
      </c>
      <c r="AR113" s="9">
        <f t="shared" si="16"/>
        <v>28.801468038752429</v>
      </c>
    </row>
    <row r="114" spans="1:44" ht="15.75" x14ac:dyDescent="0.25">
      <c r="A114">
        <v>0.45756401257362589</v>
      </c>
      <c r="B114">
        <f t="shared" si="13"/>
        <v>0.22338242453156593</v>
      </c>
      <c r="W114" s="19">
        <v>0.11687794059982197</v>
      </c>
      <c r="X114" s="19">
        <f t="shared" si="14"/>
        <v>0.33573412274544512</v>
      </c>
      <c r="Y114">
        <f t="shared" si="17"/>
        <v>0.3303030303030306</v>
      </c>
      <c r="AO114" s="9">
        <v>0.24362926114688557</v>
      </c>
      <c r="AP114" s="60">
        <f t="shared" si="15"/>
        <v>0.40345932305988141</v>
      </c>
      <c r="AQ114" s="43">
        <v>110</v>
      </c>
      <c r="AR114" s="9">
        <f t="shared" si="16"/>
        <v>29.20492736181231</v>
      </c>
    </row>
    <row r="115" spans="1:44" ht="15.75" x14ac:dyDescent="0.25">
      <c r="A115">
        <v>0.50465407269508955</v>
      </c>
      <c r="B115">
        <f t="shared" si="13"/>
        <v>0.19539488256965137</v>
      </c>
      <c r="W115" s="19">
        <v>0.11690419507130512</v>
      </c>
      <c r="X115" s="19">
        <f t="shared" si="14"/>
        <v>0.33579515976439711</v>
      </c>
      <c r="Y115">
        <f t="shared" si="17"/>
        <v>0.33333333333333365</v>
      </c>
      <c r="AO115" s="9">
        <v>0.45756401257362589</v>
      </c>
      <c r="AP115" s="60">
        <f t="shared" si="15"/>
        <v>0.22338242453156593</v>
      </c>
      <c r="AQ115" s="43">
        <v>111</v>
      </c>
      <c r="AR115" s="9">
        <f t="shared" si="16"/>
        <v>29.428309786343874</v>
      </c>
    </row>
    <row r="116" spans="1:44" ht="15.75" x14ac:dyDescent="0.25">
      <c r="A116">
        <v>0.32554094058046207</v>
      </c>
      <c r="B116">
        <f t="shared" si="13"/>
        <v>0.32064772792282886</v>
      </c>
      <c r="W116" s="19">
        <v>0.11715373294961287</v>
      </c>
      <c r="X116" s="19">
        <f t="shared" si="14"/>
        <v>0.33637501144444104</v>
      </c>
      <c r="Y116">
        <f t="shared" si="17"/>
        <v>0.3363636363636367</v>
      </c>
      <c r="AO116" s="9">
        <v>0.50465407269508955</v>
      </c>
      <c r="AP116" s="60">
        <f t="shared" si="15"/>
        <v>0.19539488256965137</v>
      </c>
      <c r="AQ116" s="43">
        <v>112</v>
      </c>
      <c r="AR116" s="9">
        <f t="shared" si="16"/>
        <v>29.623704668913525</v>
      </c>
    </row>
    <row r="117" spans="1:44" ht="15.75" x14ac:dyDescent="0.25">
      <c r="A117">
        <v>0.38996551408429214</v>
      </c>
      <c r="B117">
        <f t="shared" si="13"/>
        <v>0.26905627691231293</v>
      </c>
      <c r="W117" s="19">
        <v>0.11785096639840933</v>
      </c>
      <c r="X117" s="19">
        <f t="shared" si="14"/>
        <v>0.33799249244666896</v>
      </c>
      <c r="Y117">
        <f t="shared" si="17"/>
        <v>0.33939393939393975</v>
      </c>
      <c r="AO117" s="9">
        <v>0.32554094058046207</v>
      </c>
      <c r="AP117" s="60">
        <f t="shared" si="15"/>
        <v>0.32064772792282886</v>
      </c>
      <c r="AQ117" s="43">
        <v>113</v>
      </c>
      <c r="AR117" s="9">
        <f t="shared" si="16"/>
        <v>29.944352396836354</v>
      </c>
    </row>
    <row r="118" spans="1:44" ht="15.75" x14ac:dyDescent="0.25">
      <c r="A118">
        <v>0.87481307412945952</v>
      </c>
      <c r="B118">
        <f t="shared" si="13"/>
        <v>3.8212870003685936E-2</v>
      </c>
      <c r="W118" s="19">
        <v>0.11967442777103054</v>
      </c>
      <c r="X118" s="19">
        <f t="shared" si="14"/>
        <v>0.34220404675435656</v>
      </c>
      <c r="Y118">
        <f t="shared" si="17"/>
        <v>0.3424242424242428</v>
      </c>
      <c r="AO118" s="9">
        <v>0.38996551408429214</v>
      </c>
      <c r="AP118" s="60">
        <f t="shared" si="15"/>
        <v>0.26905627691231293</v>
      </c>
      <c r="AQ118" s="43">
        <v>114</v>
      </c>
      <c r="AR118" s="9">
        <f t="shared" si="16"/>
        <v>30.213408673748667</v>
      </c>
    </row>
    <row r="119" spans="1:44" ht="15.75" x14ac:dyDescent="0.25">
      <c r="A119">
        <v>0.10812707907345805</v>
      </c>
      <c r="B119">
        <f t="shared" si="13"/>
        <v>0.6355565958542605</v>
      </c>
      <c r="W119" s="19">
        <v>0.11972745566385432</v>
      </c>
      <c r="X119" s="19">
        <f t="shared" si="14"/>
        <v>0.34232612079226055</v>
      </c>
      <c r="Y119">
        <f t="shared" si="17"/>
        <v>0.34545454545454585</v>
      </c>
      <c r="AO119" s="9">
        <v>0.87481307412945952</v>
      </c>
      <c r="AP119" s="60">
        <f t="shared" si="15"/>
        <v>3.8212870003685936E-2</v>
      </c>
      <c r="AQ119" s="43">
        <v>115</v>
      </c>
      <c r="AR119" s="9">
        <f t="shared" si="16"/>
        <v>30.251621543752353</v>
      </c>
    </row>
    <row r="120" spans="1:44" ht="15.75" x14ac:dyDescent="0.25">
      <c r="A120">
        <v>0.67809076204718166</v>
      </c>
      <c r="B120">
        <f t="shared" si="13"/>
        <v>0.11099260933569879</v>
      </c>
      <c r="W120" s="19">
        <v>0.12117626699065578</v>
      </c>
      <c r="X120" s="19">
        <f t="shared" si="14"/>
        <v>0.34565263832514415</v>
      </c>
      <c r="Y120">
        <f t="shared" si="17"/>
        <v>0.3484848484848489</v>
      </c>
      <c r="AO120" s="9">
        <v>0.10812707907345805</v>
      </c>
      <c r="AP120" s="60">
        <f t="shared" si="15"/>
        <v>0.6355565958542605</v>
      </c>
      <c r="AQ120" s="43">
        <v>116</v>
      </c>
      <c r="AR120" s="9">
        <f t="shared" si="16"/>
        <v>30.887178139606615</v>
      </c>
    </row>
    <row r="121" spans="1:44" ht="15.75" x14ac:dyDescent="0.25">
      <c r="A121">
        <v>0.65779595324564344</v>
      </c>
      <c r="B121">
        <f t="shared" si="13"/>
        <v>0.11967442777103054</v>
      </c>
      <c r="W121" s="19">
        <v>0.121509601472913</v>
      </c>
      <c r="X121" s="19">
        <f t="shared" si="14"/>
        <v>0.34641560106204417</v>
      </c>
      <c r="Y121">
        <f t="shared" si="17"/>
        <v>0.35151515151515195</v>
      </c>
      <c r="AO121" s="9">
        <v>0.67809076204718166</v>
      </c>
      <c r="AP121" s="60">
        <f t="shared" si="15"/>
        <v>0.11099260933569879</v>
      </c>
      <c r="AQ121" s="43">
        <v>117</v>
      </c>
      <c r="AR121" s="9">
        <f t="shared" si="16"/>
        <v>30.998170748942314</v>
      </c>
    </row>
    <row r="122" spans="1:44" ht="15.75" x14ac:dyDescent="0.25">
      <c r="A122">
        <v>0.65157017731254008</v>
      </c>
      <c r="B122">
        <f t="shared" si="13"/>
        <v>0.12239147762817522</v>
      </c>
      <c r="W122" s="19">
        <v>0.12239147762817522</v>
      </c>
      <c r="X122" s="19">
        <f t="shared" si="14"/>
        <v>0.34842982268745992</v>
      </c>
      <c r="Y122">
        <f t="shared" si="17"/>
        <v>0.354545454545455</v>
      </c>
      <c r="AO122" s="9">
        <v>0.65779595324564344</v>
      </c>
      <c r="AP122" s="60">
        <f t="shared" si="15"/>
        <v>0.11967442777103054</v>
      </c>
      <c r="AQ122" s="43">
        <v>118</v>
      </c>
      <c r="AR122" s="9">
        <f t="shared" si="16"/>
        <v>31.117845176713345</v>
      </c>
    </row>
    <row r="123" spans="1:44" ht="15.75" x14ac:dyDescent="0.25">
      <c r="A123">
        <v>0.36719870601519822</v>
      </c>
      <c r="B123">
        <f t="shared" si="13"/>
        <v>0.28624346976164655</v>
      </c>
      <c r="W123" s="19">
        <v>0.12252533299989699</v>
      </c>
      <c r="X123" s="19">
        <f t="shared" si="14"/>
        <v>0.34873500778221989</v>
      </c>
      <c r="Y123">
        <f t="shared" si="17"/>
        <v>0.35757575757575805</v>
      </c>
      <c r="AO123" s="9">
        <v>0.65157017731254008</v>
      </c>
      <c r="AP123" s="60">
        <f t="shared" si="15"/>
        <v>0.12239147762817522</v>
      </c>
      <c r="AQ123" s="43">
        <v>119</v>
      </c>
      <c r="AR123" s="9">
        <f t="shared" si="16"/>
        <v>31.240236654341519</v>
      </c>
    </row>
    <row r="124" spans="1:44" ht="15.75" x14ac:dyDescent="0.25">
      <c r="A124">
        <v>0.14270455030976287</v>
      </c>
      <c r="B124">
        <f t="shared" si="13"/>
        <v>0.5562796765038357</v>
      </c>
      <c r="W124" s="19">
        <v>0.12261906908678748</v>
      </c>
      <c r="X124" s="19">
        <f t="shared" si="14"/>
        <v>0.34894863734855186</v>
      </c>
      <c r="Y124">
        <f t="shared" si="17"/>
        <v>0.3606060606060611</v>
      </c>
      <c r="AO124" s="9">
        <v>0.36719870601519822</v>
      </c>
      <c r="AP124" s="60">
        <f t="shared" si="15"/>
        <v>0.28624346976164655</v>
      </c>
      <c r="AQ124" s="43">
        <v>120</v>
      </c>
      <c r="AR124" s="9">
        <f t="shared" si="16"/>
        <v>31.526480124103166</v>
      </c>
    </row>
    <row r="125" spans="1:44" ht="15.75" x14ac:dyDescent="0.25">
      <c r="A125">
        <v>0.5093539231543931</v>
      </c>
      <c r="B125">
        <f t="shared" si="13"/>
        <v>0.19274633534271521</v>
      </c>
      <c r="W125" s="19">
        <v>0.12335663893687787</v>
      </c>
      <c r="X125" s="19">
        <f t="shared" si="14"/>
        <v>0.35062715536973177</v>
      </c>
      <c r="Y125">
        <f t="shared" si="17"/>
        <v>0.36363636363636415</v>
      </c>
      <c r="AO125" s="9">
        <v>0.14270455030976287</v>
      </c>
      <c r="AP125" s="60">
        <f t="shared" si="15"/>
        <v>0.5562796765038357</v>
      </c>
      <c r="AQ125" s="43">
        <v>121</v>
      </c>
      <c r="AR125" s="9">
        <f t="shared" si="16"/>
        <v>32.082759800607</v>
      </c>
    </row>
    <row r="126" spans="1:44" ht="15.75" x14ac:dyDescent="0.25">
      <c r="A126">
        <v>0.44853053376873075</v>
      </c>
      <c r="B126">
        <f t="shared" si="13"/>
        <v>0.22907957715677124</v>
      </c>
      <c r="W126" s="19">
        <v>0.12464861341479126</v>
      </c>
      <c r="X126" s="19">
        <f t="shared" si="14"/>
        <v>0.35355693227942753</v>
      </c>
      <c r="Y126">
        <f t="shared" si="17"/>
        <v>0.3666666666666672</v>
      </c>
      <c r="AO126" s="9">
        <v>0.5093539231543931</v>
      </c>
      <c r="AP126" s="60">
        <f t="shared" si="15"/>
        <v>0.19274633534271521</v>
      </c>
      <c r="AQ126" s="43">
        <v>122</v>
      </c>
      <c r="AR126" s="9">
        <f t="shared" si="16"/>
        <v>32.275506135949719</v>
      </c>
    </row>
    <row r="127" spans="1:44" ht="15.75" x14ac:dyDescent="0.25">
      <c r="A127">
        <v>0.65767387920773945</v>
      </c>
      <c r="B127">
        <f t="shared" si="13"/>
        <v>0.11972745566385432</v>
      </c>
      <c r="W127" s="19">
        <v>0.12678779116315625</v>
      </c>
      <c r="X127" s="19">
        <f t="shared" si="14"/>
        <v>0.35837885677663506</v>
      </c>
      <c r="Y127">
        <f t="shared" si="17"/>
        <v>0.36969696969697025</v>
      </c>
      <c r="AO127" s="9">
        <v>0.44853053376873075</v>
      </c>
      <c r="AP127" s="60">
        <f t="shared" si="15"/>
        <v>0.22907957715677124</v>
      </c>
      <c r="AQ127" s="43">
        <v>123</v>
      </c>
      <c r="AR127" s="9">
        <f t="shared" si="16"/>
        <v>32.504585713106493</v>
      </c>
    </row>
    <row r="128" spans="1:44" ht="15.75" x14ac:dyDescent="0.25">
      <c r="A128">
        <v>1.8066957609790338E-2</v>
      </c>
      <c r="B128">
        <f t="shared" si="13"/>
        <v>1.1467630158489652</v>
      </c>
      <c r="W128" s="19">
        <v>0.12701891310277241</v>
      </c>
      <c r="X128" s="19">
        <f t="shared" si="14"/>
        <v>0.35889767143772699</v>
      </c>
      <c r="Y128">
        <f t="shared" si="17"/>
        <v>0.3727272727272733</v>
      </c>
      <c r="AO128" s="9">
        <v>0.65767387920773945</v>
      </c>
      <c r="AP128" s="60">
        <f t="shared" si="15"/>
        <v>0.11972745566385432</v>
      </c>
      <c r="AQ128" s="43">
        <v>124</v>
      </c>
      <c r="AR128" s="9">
        <f t="shared" si="16"/>
        <v>32.62431316877035</v>
      </c>
    </row>
    <row r="129" spans="1:44" ht="15.75" x14ac:dyDescent="0.25">
      <c r="A129">
        <v>0.26981414227729117</v>
      </c>
      <c r="B129">
        <f t="shared" si="13"/>
        <v>0.37429197684273696</v>
      </c>
      <c r="W129" s="19">
        <v>0.1284505894859814</v>
      </c>
      <c r="X129" s="19">
        <f t="shared" si="14"/>
        <v>0.36210211493270672</v>
      </c>
      <c r="Y129">
        <f t="shared" si="17"/>
        <v>0.37575757575757635</v>
      </c>
      <c r="AO129" s="9">
        <v>1.8066957609790338E-2</v>
      </c>
      <c r="AP129" s="60">
        <f t="shared" si="15"/>
        <v>1.1467630158489652</v>
      </c>
      <c r="AQ129" s="43">
        <v>125</v>
      </c>
      <c r="AR129" s="9">
        <f t="shared" si="16"/>
        <v>33.771076184619318</v>
      </c>
    </row>
    <row r="130" spans="1:44" ht="15.75" x14ac:dyDescent="0.25">
      <c r="A130">
        <v>0.12659077730643636</v>
      </c>
      <c r="B130">
        <f t="shared" si="13"/>
        <v>0.59051303457313309</v>
      </c>
      <c r="W130" s="19">
        <v>0.13137707237475443</v>
      </c>
      <c r="X130" s="19">
        <f t="shared" si="14"/>
        <v>0.36860255745109405</v>
      </c>
      <c r="Y130">
        <f t="shared" si="17"/>
        <v>0.3787878787878794</v>
      </c>
      <c r="AO130" s="9">
        <v>0.26981414227729117</v>
      </c>
      <c r="AP130" s="60">
        <f t="shared" si="15"/>
        <v>0.37429197684273696</v>
      </c>
      <c r="AQ130" s="43">
        <v>126</v>
      </c>
      <c r="AR130" s="9">
        <f t="shared" si="16"/>
        <v>34.145368161462052</v>
      </c>
    </row>
    <row r="131" spans="1:44" ht="15.75" x14ac:dyDescent="0.25">
      <c r="A131">
        <v>0.38764610736411631</v>
      </c>
      <c r="B131">
        <f t="shared" si="13"/>
        <v>0.2707606999978468</v>
      </c>
      <c r="W131" s="19">
        <v>0.13141850526218141</v>
      </c>
      <c r="X131" s="19">
        <f t="shared" si="14"/>
        <v>0.36869411297952204</v>
      </c>
      <c r="Y131">
        <f t="shared" si="17"/>
        <v>0.38181818181818244</v>
      </c>
      <c r="AO131" s="9">
        <v>0.12659077730643636</v>
      </c>
      <c r="AP131" s="60">
        <f t="shared" si="15"/>
        <v>0.59051303457313309</v>
      </c>
      <c r="AQ131" s="43">
        <v>127</v>
      </c>
      <c r="AR131" s="9">
        <f t="shared" si="16"/>
        <v>34.735881196035187</v>
      </c>
    </row>
    <row r="132" spans="1:44" ht="15.75" x14ac:dyDescent="0.25">
      <c r="A132">
        <v>0.60780663472396013</v>
      </c>
      <c r="B132">
        <f t="shared" si="13"/>
        <v>0.14225670931237441</v>
      </c>
      <c r="W132" s="19">
        <v>0.13438966071878833</v>
      </c>
      <c r="X132" s="19">
        <f t="shared" si="14"/>
        <v>0.37522507400738547</v>
      </c>
      <c r="Y132">
        <f t="shared" si="17"/>
        <v>0.38484848484848549</v>
      </c>
      <c r="AO132" s="9">
        <v>0.38764610736411631</v>
      </c>
      <c r="AP132" s="60">
        <f t="shared" si="15"/>
        <v>0.2707606999978468</v>
      </c>
      <c r="AQ132" s="43">
        <v>128</v>
      </c>
      <c r="AR132" s="9">
        <f t="shared" si="16"/>
        <v>35.006641896033031</v>
      </c>
    </row>
    <row r="133" spans="1:44" ht="15.75" x14ac:dyDescent="0.25">
      <c r="A133">
        <v>0.94482253486739709</v>
      </c>
      <c r="B133">
        <f t="shared" si="13"/>
        <v>1.6216617975705828E-2</v>
      </c>
      <c r="W133" s="19">
        <v>0.13599916522523933</v>
      </c>
      <c r="X133" s="19">
        <f t="shared" si="14"/>
        <v>0.37873470259712516</v>
      </c>
      <c r="Y133">
        <f t="shared" si="17"/>
        <v>0.38787878787878854</v>
      </c>
      <c r="AO133" s="9">
        <v>0.60780663472396013</v>
      </c>
      <c r="AP133" s="60">
        <f t="shared" si="15"/>
        <v>0.14225670931237441</v>
      </c>
      <c r="AQ133" s="43">
        <v>129</v>
      </c>
      <c r="AR133" s="9">
        <f t="shared" si="16"/>
        <v>35.148898605345408</v>
      </c>
    </row>
    <row r="134" spans="1:44" ht="15.75" x14ac:dyDescent="0.25">
      <c r="A134">
        <v>0.41935483870967744</v>
      </c>
      <c r="B134">
        <f t="shared" ref="B134:B197" si="18">-LN(A134)/$B$1</f>
        <v>0.24829652772103125</v>
      </c>
      <c r="W134" s="19">
        <v>0.13644864455410644</v>
      </c>
      <c r="X134" s="19">
        <f t="shared" ref="X134:X197" si="19">1-EXP(-W134*3.5)</f>
        <v>0.37971129490035704</v>
      </c>
      <c r="Y134">
        <f t="shared" si="17"/>
        <v>0.39090909090909159</v>
      </c>
      <c r="AO134" s="9">
        <v>0.94482253486739709</v>
      </c>
      <c r="AP134" s="60">
        <f t="shared" si="15"/>
        <v>1.6216617975705828E-2</v>
      </c>
      <c r="AQ134" s="43">
        <v>130</v>
      </c>
      <c r="AR134" s="9">
        <f t="shared" si="16"/>
        <v>35.165115223321116</v>
      </c>
    </row>
    <row r="135" spans="1:44" ht="15.75" x14ac:dyDescent="0.25">
      <c r="A135">
        <v>0.60493789483321636</v>
      </c>
      <c r="B135">
        <f t="shared" si="18"/>
        <v>0.1436084226824943</v>
      </c>
      <c r="W135" s="19">
        <v>0.13685659687893315</v>
      </c>
      <c r="X135" s="19">
        <f t="shared" si="19"/>
        <v>0.38059633167516094</v>
      </c>
      <c r="Y135">
        <f t="shared" si="17"/>
        <v>0.39393939393939464</v>
      </c>
      <c r="AO135" s="9">
        <v>0.41935483870967744</v>
      </c>
      <c r="AP135" s="60">
        <f t="shared" ref="AP135:AP198" si="20">-LN(AO135)/$B$1</f>
        <v>0.24829652772103125</v>
      </c>
      <c r="AQ135" s="43">
        <v>131</v>
      </c>
      <c r="AR135" s="9">
        <f t="shared" ref="AR135:AR198" si="21">+AR134+AP135</f>
        <v>35.413411751042148</v>
      </c>
    </row>
    <row r="136" spans="1:44" ht="15.75" x14ac:dyDescent="0.25">
      <c r="A136">
        <v>0.52284310434278392</v>
      </c>
      <c r="B136">
        <f t="shared" si="18"/>
        <v>0.18527824332003492</v>
      </c>
      <c r="W136" s="19">
        <v>0.13879173502141726</v>
      </c>
      <c r="X136" s="19">
        <f t="shared" si="19"/>
        <v>0.38477736747337266</v>
      </c>
      <c r="Y136">
        <f t="shared" ref="Y136:Y199" si="22">+Y135+1/330</f>
        <v>0.39696969696969769</v>
      </c>
      <c r="AO136" s="9">
        <v>0.60493789483321636</v>
      </c>
      <c r="AP136" s="60">
        <f t="shared" si="20"/>
        <v>0.1436084226824943</v>
      </c>
      <c r="AQ136" s="43">
        <v>132</v>
      </c>
      <c r="AR136" s="9">
        <f t="shared" si="21"/>
        <v>35.557020173724645</v>
      </c>
    </row>
    <row r="137" spans="1:44" ht="15.75" x14ac:dyDescent="0.25">
      <c r="A137">
        <v>0.93838312936796164</v>
      </c>
      <c r="B137">
        <f t="shared" si="18"/>
        <v>1.8170559967531801E-2</v>
      </c>
      <c r="W137" s="19">
        <v>0.14091136079360139</v>
      </c>
      <c r="X137" s="19">
        <f t="shared" si="19"/>
        <v>0.38932462538529622</v>
      </c>
      <c r="Y137">
        <f t="shared" si="22"/>
        <v>0.40000000000000074</v>
      </c>
      <c r="AO137" s="9">
        <v>0.52284310434278392</v>
      </c>
      <c r="AP137" s="60">
        <f t="shared" si="20"/>
        <v>0.18527824332003492</v>
      </c>
      <c r="AQ137" s="43">
        <v>133</v>
      </c>
      <c r="AR137" s="9">
        <f t="shared" si="21"/>
        <v>35.74229841704468</v>
      </c>
    </row>
    <row r="138" spans="1:44" ht="15.75" x14ac:dyDescent="0.25">
      <c r="A138">
        <v>0.90435499130222485</v>
      </c>
      <c r="B138">
        <f t="shared" si="18"/>
        <v>2.8723801765339781E-2</v>
      </c>
      <c r="W138" s="19">
        <v>0.14225670931237441</v>
      </c>
      <c r="X138" s="19">
        <f t="shared" si="19"/>
        <v>0.39219336527603987</v>
      </c>
      <c r="Y138">
        <f t="shared" si="22"/>
        <v>0.40303030303030379</v>
      </c>
      <c r="AO138" s="9">
        <v>0.93838312936796164</v>
      </c>
      <c r="AP138" s="60">
        <f t="shared" si="20"/>
        <v>1.8170559967531801E-2</v>
      </c>
      <c r="AQ138" s="43">
        <v>134</v>
      </c>
      <c r="AR138" s="9">
        <f t="shared" si="21"/>
        <v>35.760468977012209</v>
      </c>
    </row>
    <row r="139" spans="1:44" ht="15.75" x14ac:dyDescent="0.25">
      <c r="A139">
        <v>0.70818201239051481</v>
      </c>
      <c r="B139">
        <f t="shared" si="18"/>
        <v>9.8586896765745072E-2</v>
      </c>
      <c r="W139" s="19">
        <v>0.1436084226824943</v>
      </c>
      <c r="X139" s="19">
        <f t="shared" si="19"/>
        <v>0.39506210516678364</v>
      </c>
      <c r="Y139">
        <f t="shared" si="22"/>
        <v>0.40606060606060684</v>
      </c>
      <c r="AO139" s="9">
        <v>0.90435499130222485</v>
      </c>
      <c r="AP139" s="60">
        <f t="shared" si="20"/>
        <v>2.8723801765339781E-2</v>
      </c>
      <c r="AQ139" s="43">
        <v>135</v>
      </c>
      <c r="AR139" s="9">
        <f t="shared" si="21"/>
        <v>35.789192778777547</v>
      </c>
    </row>
    <row r="140" spans="1:44" ht="15.75" x14ac:dyDescent="0.25">
      <c r="A140">
        <v>0.67329935605945002</v>
      </c>
      <c r="B140">
        <f t="shared" si="18"/>
        <v>0.11301863995030199</v>
      </c>
      <c r="W140" s="19">
        <v>0.14433003312243828</v>
      </c>
      <c r="X140" s="19">
        <f t="shared" si="19"/>
        <v>0.39658803064058357</v>
      </c>
      <c r="Y140">
        <f t="shared" si="22"/>
        <v>0.40909090909090989</v>
      </c>
      <c r="AO140" s="9">
        <v>0.70818201239051481</v>
      </c>
      <c r="AP140" s="60">
        <f t="shared" si="20"/>
        <v>9.8586896765745072E-2</v>
      </c>
      <c r="AQ140" s="43">
        <v>136</v>
      </c>
      <c r="AR140" s="9">
        <f t="shared" si="21"/>
        <v>35.887779675543293</v>
      </c>
    </row>
    <row r="141" spans="1:44" ht="15.75" x14ac:dyDescent="0.25">
      <c r="A141">
        <v>0.70235297708059941</v>
      </c>
      <c r="B141">
        <f t="shared" si="18"/>
        <v>0.10094833856342285</v>
      </c>
      <c r="W141" s="19">
        <v>0.14540137246449605</v>
      </c>
      <c r="X141" s="19">
        <f t="shared" si="19"/>
        <v>0.39884640034180729</v>
      </c>
      <c r="Y141">
        <f t="shared" si="22"/>
        <v>0.41212121212121294</v>
      </c>
      <c r="AO141" s="9">
        <v>0.67329935605945002</v>
      </c>
      <c r="AP141" s="60">
        <f t="shared" si="20"/>
        <v>0.11301863995030199</v>
      </c>
      <c r="AQ141" s="43">
        <v>137</v>
      </c>
      <c r="AR141" s="9">
        <f t="shared" si="21"/>
        <v>36.000798315493597</v>
      </c>
    </row>
    <row r="142" spans="1:44" ht="15.75" x14ac:dyDescent="0.25">
      <c r="A142">
        <v>0.17954039124729149</v>
      </c>
      <c r="B142">
        <f t="shared" si="18"/>
        <v>0.49067287871169368</v>
      </c>
      <c r="W142" s="19">
        <v>0.15477859624508936</v>
      </c>
      <c r="X142" s="19">
        <f t="shared" si="19"/>
        <v>0.41825617236854151</v>
      </c>
      <c r="Y142">
        <f t="shared" si="22"/>
        <v>0.41515151515151599</v>
      </c>
      <c r="AO142" s="9">
        <v>0.70235297708059941</v>
      </c>
      <c r="AP142" s="60">
        <f t="shared" si="20"/>
        <v>0.10094833856342285</v>
      </c>
      <c r="AQ142" s="43">
        <v>138</v>
      </c>
      <c r="AR142" s="9">
        <f t="shared" si="21"/>
        <v>36.101746654057017</v>
      </c>
    </row>
    <row r="143" spans="1:44" ht="15.75" x14ac:dyDescent="0.25">
      <c r="A143">
        <v>0.54261909848323009</v>
      </c>
      <c r="B143">
        <f t="shared" si="18"/>
        <v>0.17467076608213952</v>
      </c>
      <c r="W143" s="19">
        <v>0.15593506219699463</v>
      </c>
      <c r="X143" s="19">
        <f t="shared" si="19"/>
        <v>0.42060609759819334</v>
      </c>
      <c r="Y143">
        <f t="shared" si="22"/>
        <v>0.41818181818181904</v>
      </c>
      <c r="AO143" s="9">
        <v>0.17954039124729149</v>
      </c>
      <c r="AP143" s="60">
        <f t="shared" si="20"/>
        <v>0.49067287871169368</v>
      </c>
      <c r="AQ143" s="43">
        <v>139</v>
      </c>
      <c r="AR143" s="9">
        <f t="shared" si="21"/>
        <v>36.592419532768709</v>
      </c>
    </row>
    <row r="144" spans="1:44" ht="15.75" x14ac:dyDescent="0.25">
      <c r="A144">
        <v>0.10583819086275827</v>
      </c>
      <c r="B144">
        <f t="shared" si="18"/>
        <v>0.64166967212998605</v>
      </c>
      <c r="W144" s="19">
        <v>0.15714156400867157</v>
      </c>
      <c r="X144" s="19">
        <f t="shared" si="19"/>
        <v>0.42304757835627305</v>
      </c>
      <c r="Y144">
        <f t="shared" si="22"/>
        <v>0.42121212121212209</v>
      </c>
      <c r="AO144" s="9">
        <v>0.54261909848323009</v>
      </c>
      <c r="AP144" s="60">
        <f t="shared" si="20"/>
        <v>0.17467076608213952</v>
      </c>
      <c r="AQ144" s="43">
        <v>140</v>
      </c>
      <c r="AR144" s="9">
        <f t="shared" si="21"/>
        <v>36.767090298850846</v>
      </c>
    </row>
    <row r="145" spans="1:44" ht="15.75" x14ac:dyDescent="0.25">
      <c r="A145">
        <v>0.84893337809381386</v>
      </c>
      <c r="B145">
        <f t="shared" si="18"/>
        <v>4.6792733366235316E-2</v>
      </c>
      <c r="W145" s="19">
        <v>0.15852018223528203</v>
      </c>
      <c r="X145" s="19">
        <f t="shared" si="19"/>
        <v>0.42582476271858882</v>
      </c>
      <c r="Y145">
        <f t="shared" si="22"/>
        <v>0.42424242424242514</v>
      </c>
      <c r="AO145" s="9">
        <v>0.10583819086275827</v>
      </c>
      <c r="AP145" s="60">
        <f t="shared" si="20"/>
        <v>0.64166967212998605</v>
      </c>
      <c r="AQ145" s="43">
        <v>141</v>
      </c>
      <c r="AR145" s="9">
        <f t="shared" si="21"/>
        <v>37.408759970980832</v>
      </c>
    </row>
    <row r="146" spans="1:44" ht="15.75" x14ac:dyDescent="0.25">
      <c r="A146">
        <v>0.65105136265144814</v>
      </c>
      <c r="B146">
        <f t="shared" si="18"/>
        <v>0.12261906908678748</v>
      </c>
      <c r="W146" s="19">
        <v>0.15992074526391256</v>
      </c>
      <c r="X146" s="19">
        <f t="shared" si="19"/>
        <v>0.4286324655903806</v>
      </c>
      <c r="Y146">
        <f t="shared" si="22"/>
        <v>0.42727272727272819</v>
      </c>
      <c r="AO146" s="9">
        <v>0.84893337809381386</v>
      </c>
      <c r="AP146" s="60">
        <f t="shared" si="20"/>
        <v>4.6792733366235316E-2</v>
      </c>
      <c r="AQ146" s="43">
        <v>142</v>
      </c>
      <c r="AR146" s="9">
        <f t="shared" si="21"/>
        <v>37.45555270434707</v>
      </c>
    </row>
    <row r="147" spans="1:44" ht="15.75" x14ac:dyDescent="0.25">
      <c r="A147">
        <v>0.66200750755333104</v>
      </c>
      <c r="B147">
        <f t="shared" si="18"/>
        <v>0.11785096639840933</v>
      </c>
      <c r="W147" s="19">
        <v>0.1614969561883805</v>
      </c>
      <c r="X147" s="19">
        <f t="shared" si="19"/>
        <v>0.43177587206640833</v>
      </c>
      <c r="Y147">
        <f t="shared" si="22"/>
        <v>0.43030303030303124</v>
      </c>
      <c r="AO147" s="9">
        <v>0.65105136265144814</v>
      </c>
      <c r="AP147" s="60">
        <f t="shared" si="20"/>
        <v>0.12261906908678748</v>
      </c>
      <c r="AQ147" s="43">
        <v>143</v>
      </c>
      <c r="AR147" s="9">
        <f t="shared" si="21"/>
        <v>37.578171773433859</v>
      </c>
    </row>
    <row r="148" spans="1:44" ht="15.75" x14ac:dyDescent="0.25">
      <c r="A148">
        <v>0.34345530564287241</v>
      </c>
      <c r="B148">
        <f t="shared" si="18"/>
        <v>0.30534236867490272</v>
      </c>
      <c r="W148" s="19">
        <v>0.16251154580814461</v>
      </c>
      <c r="X148" s="19">
        <f t="shared" si="19"/>
        <v>0.43379009369182409</v>
      </c>
      <c r="Y148">
        <f t="shared" si="22"/>
        <v>0.43333333333333429</v>
      </c>
      <c r="AO148" s="9">
        <v>0.66200750755333104</v>
      </c>
      <c r="AP148" s="60">
        <f t="shared" si="20"/>
        <v>0.11785096639840933</v>
      </c>
      <c r="AQ148" s="43">
        <v>144</v>
      </c>
      <c r="AR148" s="9">
        <f t="shared" si="21"/>
        <v>37.696022739832266</v>
      </c>
    </row>
    <row r="149" spans="1:44" ht="15.75" x14ac:dyDescent="0.25">
      <c r="A149">
        <v>0.75719473860896636</v>
      </c>
      <c r="B149">
        <f t="shared" si="18"/>
        <v>7.9467088043920539E-2</v>
      </c>
      <c r="W149" s="19">
        <v>0.1634988430642946</v>
      </c>
      <c r="X149" s="19">
        <f t="shared" si="19"/>
        <v>0.43574327829828796</v>
      </c>
      <c r="Y149">
        <f t="shared" si="22"/>
        <v>0.43636363636363734</v>
      </c>
      <c r="AO149" s="9">
        <v>0.34345530564287241</v>
      </c>
      <c r="AP149" s="60">
        <f t="shared" si="20"/>
        <v>0.30534236867490272</v>
      </c>
      <c r="AQ149" s="43">
        <v>145</v>
      </c>
      <c r="AR149" s="9">
        <f t="shared" si="21"/>
        <v>38.001365108507166</v>
      </c>
    </row>
    <row r="150" spans="1:44" ht="15.75" x14ac:dyDescent="0.25">
      <c r="A150">
        <v>0.83834345530564292</v>
      </c>
      <c r="B150">
        <f t="shared" si="18"/>
        <v>5.0379260361732646E-2</v>
      </c>
      <c r="W150" s="19">
        <v>0.16584185764158224</v>
      </c>
      <c r="X150" s="19">
        <f t="shared" si="19"/>
        <v>0.44035157322916352</v>
      </c>
      <c r="Y150">
        <f t="shared" si="22"/>
        <v>0.43939393939394039</v>
      </c>
      <c r="AO150" s="9">
        <v>0.75719473860896636</v>
      </c>
      <c r="AP150" s="60">
        <f t="shared" si="20"/>
        <v>7.9467088043920539E-2</v>
      </c>
      <c r="AQ150" s="43">
        <v>146</v>
      </c>
      <c r="AR150" s="9">
        <f t="shared" si="21"/>
        <v>38.080832196551086</v>
      </c>
    </row>
    <row r="151" spans="1:44" ht="15.75" x14ac:dyDescent="0.25">
      <c r="A151">
        <v>3.7568285164952545E-2</v>
      </c>
      <c r="B151">
        <f t="shared" si="18"/>
        <v>0.93759858976312294</v>
      </c>
      <c r="W151" s="19">
        <v>0.16601329401071638</v>
      </c>
      <c r="X151" s="19">
        <f t="shared" si="19"/>
        <v>0.44068727683339948</v>
      </c>
      <c r="Y151">
        <f t="shared" si="22"/>
        <v>0.44242424242424344</v>
      </c>
      <c r="AO151" s="9">
        <v>0.83834345530564292</v>
      </c>
      <c r="AP151" s="60">
        <f t="shared" si="20"/>
        <v>5.0379260361732646E-2</v>
      </c>
      <c r="AQ151" s="43">
        <v>147</v>
      </c>
      <c r="AR151" s="9">
        <f t="shared" si="21"/>
        <v>38.131211456912816</v>
      </c>
    </row>
    <row r="152" spans="1:44" ht="15.75" x14ac:dyDescent="0.25">
      <c r="A152">
        <v>0.38279366435743278</v>
      </c>
      <c r="B152">
        <f t="shared" si="18"/>
        <v>0.27435976295163117</v>
      </c>
      <c r="W152" s="19">
        <v>0.16623163463269577</v>
      </c>
      <c r="X152" s="19">
        <f t="shared" si="19"/>
        <v>0.44111453596606343</v>
      </c>
      <c r="Y152">
        <f t="shared" si="22"/>
        <v>0.44545454545454649</v>
      </c>
      <c r="AO152" s="9">
        <v>3.7568285164952545E-2</v>
      </c>
      <c r="AP152" s="60">
        <f t="shared" si="20"/>
        <v>0.93759858976312294</v>
      </c>
      <c r="AQ152" s="43">
        <v>148</v>
      </c>
      <c r="AR152" s="9">
        <f t="shared" si="21"/>
        <v>39.068810046675935</v>
      </c>
    </row>
    <row r="153" spans="1:44" ht="15.75" x14ac:dyDescent="0.25">
      <c r="A153">
        <v>0.20508438367870113</v>
      </c>
      <c r="B153">
        <f t="shared" si="18"/>
        <v>0.45266678766805385</v>
      </c>
      <c r="W153" s="19">
        <v>0.17044379236528426</v>
      </c>
      <c r="X153" s="19">
        <f t="shared" si="19"/>
        <v>0.44929349650563066</v>
      </c>
      <c r="Y153">
        <f t="shared" si="22"/>
        <v>0.44848484848484954</v>
      </c>
      <c r="AO153" s="9">
        <v>0.38279366435743278</v>
      </c>
      <c r="AP153" s="60">
        <f t="shared" si="20"/>
        <v>0.27435976295163117</v>
      </c>
      <c r="AQ153" s="43">
        <v>149</v>
      </c>
      <c r="AR153" s="9">
        <f t="shared" si="21"/>
        <v>39.343169809627568</v>
      </c>
    </row>
    <row r="154" spans="1:44" ht="15.75" x14ac:dyDescent="0.25">
      <c r="A154">
        <v>0.60341196935941643</v>
      </c>
      <c r="B154">
        <f t="shared" si="18"/>
        <v>0.14433003312243828</v>
      </c>
      <c r="W154" s="19">
        <v>0.17332411338154</v>
      </c>
      <c r="X154" s="19">
        <f t="shared" si="19"/>
        <v>0.45481734672078611</v>
      </c>
      <c r="Y154">
        <f t="shared" si="22"/>
        <v>0.45151515151515259</v>
      </c>
      <c r="AO154" s="9">
        <v>0.20508438367870113</v>
      </c>
      <c r="AP154" s="60">
        <f t="shared" si="20"/>
        <v>0.45266678766805385</v>
      </c>
      <c r="AQ154" s="43">
        <v>150</v>
      </c>
      <c r="AR154" s="9">
        <f t="shared" si="21"/>
        <v>39.795836597295619</v>
      </c>
    </row>
    <row r="155" spans="1:44" ht="15.75" x14ac:dyDescent="0.25">
      <c r="A155">
        <v>0.99597155674916837</v>
      </c>
      <c r="B155">
        <f t="shared" si="18"/>
        <v>1.1533083674474514E-3</v>
      </c>
      <c r="W155" s="19">
        <v>0.17402871123730959</v>
      </c>
      <c r="X155" s="19">
        <f t="shared" si="19"/>
        <v>0.45616016113773006</v>
      </c>
      <c r="Y155">
        <f t="shared" si="22"/>
        <v>0.45454545454545564</v>
      </c>
      <c r="AO155" s="9">
        <v>0.60341196935941643</v>
      </c>
      <c r="AP155" s="60">
        <f t="shared" si="20"/>
        <v>0.14433003312243828</v>
      </c>
      <c r="AQ155" s="43">
        <v>151</v>
      </c>
      <c r="AR155" s="9">
        <f t="shared" si="21"/>
        <v>39.940166630418055</v>
      </c>
    </row>
    <row r="156" spans="1:44" ht="15.75" x14ac:dyDescent="0.25">
      <c r="A156">
        <v>6.5614795373393963E-3</v>
      </c>
      <c r="B156">
        <f t="shared" si="18"/>
        <v>1.4361540463507774</v>
      </c>
      <c r="W156" s="19">
        <v>0.17459043027795093</v>
      </c>
      <c r="X156" s="19">
        <f t="shared" si="19"/>
        <v>0.45722830896938993</v>
      </c>
      <c r="Y156">
        <f t="shared" si="22"/>
        <v>0.45757575757575869</v>
      </c>
      <c r="AO156" s="9">
        <v>0.99597155674916837</v>
      </c>
      <c r="AP156" s="60">
        <f t="shared" si="20"/>
        <v>1.1533083674474514E-3</v>
      </c>
      <c r="AQ156" s="43">
        <v>152</v>
      </c>
      <c r="AR156" s="9">
        <f t="shared" si="21"/>
        <v>39.941319938785504</v>
      </c>
    </row>
    <row r="157" spans="1:44" ht="15.75" x14ac:dyDescent="0.25">
      <c r="A157">
        <v>5.7985168004394669E-2</v>
      </c>
      <c r="B157">
        <f t="shared" si="18"/>
        <v>0.81359086434310057</v>
      </c>
      <c r="W157" s="19">
        <v>0.17467076608213952</v>
      </c>
      <c r="X157" s="19">
        <f t="shared" si="19"/>
        <v>0.45738090151676991</v>
      </c>
      <c r="Y157">
        <f t="shared" si="22"/>
        <v>0.46060606060606174</v>
      </c>
      <c r="AO157" s="9">
        <v>6.5614795373393963E-3</v>
      </c>
      <c r="AP157" s="60">
        <f t="shared" si="20"/>
        <v>1.4361540463507774</v>
      </c>
      <c r="AQ157" s="43">
        <v>153</v>
      </c>
      <c r="AR157" s="9">
        <f t="shared" si="21"/>
        <v>41.377473985136284</v>
      </c>
    </row>
    <row r="158" spans="1:44" ht="15.75" x14ac:dyDescent="0.25">
      <c r="A158">
        <v>0.21008941923276467</v>
      </c>
      <c r="B158">
        <f t="shared" si="18"/>
        <v>0.44577772372112967</v>
      </c>
      <c r="W158" s="19">
        <v>0.18110619097689093</v>
      </c>
      <c r="X158" s="19">
        <f t="shared" si="19"/>
        <v>0.46946623126926479</v>
      </c>
      <c r="Y158">
        <f t="shared" si="22"/>
        <v>0.46363636363636479</v>
      </c>
      <c r="AO158" s="9">
        <v>5.7985168004394669E-2</v>
      </c>
      <c r="AP158" s="60">
        <f t="shared" si="20"/>
        <v>0.81359086434310057</v>
      </c>
      <c r="AQ158" s="43">
        <v>154</v>
      </c>
      <c r="AR158" s="9">
        <f t="shared" si="21"/>
        <v>42.191064849479382</v>
      </c>
    </row>
    <row r="159" spans="1:44" ht="15.75" x14ac:dyDescent="0.25">
      <c r="A159">
        <v>0.66618854335154276</v>
      </c>
      <c r="B159">
        <f t="shared" si="18"/>
        <v>0.11605215725172038</v>
      </c>
      <c r="W159" s="19">
        <v>0.18527824332003492</v>
      </c>
      <c r="X159" s="19">
        <f t="shared" si="19"/>
        <v>0.47715689565721608</v>
      </c>
      <c r="Y159">
        <f t="shared" si="22"/>
        <v>0.46666666666666784</v>
      </c>
      <c r="AO159" s="9">
        <v>0.21008941923276467</v>
      </c>
      <c r="AP159" s="60">
        <f t="shared" si="20"/>
        <v>0.44577772372112967</v>
      </c>
      <c r="AQ159" s="43">
        <v>155</v>
      </c>
      <c r="AR159" s="9">
        <f t="shared" si="21"/>
        <v>42.636842573200511</v>
      </c>
    </row>
    <row r="160" spans="1:44" ht="15.75" x14ac:dyDescent="0.25">
      <c r="A160">
        <v>0.56620990630817591</v>
      </c>
      <c r="B160">
        <f t="shared" si="18"/>
        <v>0.16251154580814461</v>
      </c>
      <c r="W160" s="19">
        <v>0.18562867994954671</v>
      </c>
      <c r="X160" s="19">
        <f t="shared" si="19"/>
        <v>0.47779778435621201</v>
      </c>
      <c r="Y160">
        <f t="shared" si="22"/>
        <v>0.46969696969697089</v>
      </c>
      <c r="AO160" s="9">
        <v>0.66618854335154276</v>
      </c>
      <c r="AP160" s="60">
        <f t="shared" si="20"/>
        <v>0.11605215725172038</v>
      </c>
      <c r="AQ160" s="43">
        <v>156</v>
      </c>
      <c r="AR160" s="9">
        <f t="shared" si="21"/>
        <v>42.752894730452233</v>
      </c>
    </row>
    <row r="161" spans="1:44" ht="15.75" x14ac:dyDescent="0.25">
      <c r="A161">
        <v>0.54518265327921389</v>
      </c>
      <c r="B161">
        <f t="shared" si="18"/>
        <v>0.17332411338154</v>
      </c>
      <c r="W161" s="19">
        <v>0.18597954692735635</v>
      </c>
      <c r="X161" s="19">
        <f t="shared" si="19"/>
        <v>0.47843867305520793</v>
      </c>
      <c r="Y161">
        <f t="shared" si="22"/>
        <v>0.47272727272727394</v>
      </c>
      <c r="AO161" s="9">
        <v>0.56620990630817591</v>
      </c>
      <c r="AP161" s="60">
        <f t="shared" si="20"/>
        <v>0.16251154580814461</v>
      </c>
      <c r="AQ161" s="43">
        <v>157</v>
      </c>
      <c r="AR161" s="9">
        <f t="shared" si="21"/>
        <v>42.915406276260377</v>
      </c>
    </row>
    <row r="162" spans="1:44" ht="15.75" x14ac:dyDescent="0.25">
      <c r="A162">
        <v>0.61940366832483906</v>
      </c>
      <c r="B162">
        <f t="shared" si="18"/>
        <v>0.13685659687893315</v>
      </c>
      <c r="W162" s="19">
        <v>0.18715222520800534</v>
      </c>
      <c r="X162" s="19">
        <f t="shared" si="19"/>
        <v>0.48057496871852778</v>
      </c>
      <c r="Y162">
        <f t="shared" si="22"/>
        <v>0.47575757575757699</v>
      </c>
      <c r="AO162" s="9">
        <v>0.54518265327921389</v>
      </c>
      <c r="AP162" s="60">
        <f t="shared" si="20"/>
        <v>0.17332411338154</v>
      </c>
      <c r="AQ162" s="43">
        <v>158</v>
      </c>
      <c r="AR162" s="9">
        <f t="shared" si="21"/>
        <v>43.088730389641917</v>
      </c>
    </row>
    <row r="163" spans="1:44" ht="15.75" x14ac:dyDescent="0.25">
      <c r="A163">
        <v>0.71834467604602192</v>
      </c>
      <c r="B163">
        <f t="shared" si="18"/>
        <v>9.4515935690793224E-2</v>
      </c>
      <c r="W163" s="19">
        <v>0.18794230434110068</v>
      </c>
      <c r="X163" s="19">
        <f t="shared" si="19"/>
        <v>0.48200933866389961</v>
      </c>
      <c r="Y163">
        <f t="shared" si="22"/>
        <v>0.47878787878788004</v>
      </c>
      <c r="AO163" s="9">
        <v>0.61940366832483906</v>
      </c>
      <c r="AP163" s="60">
        <f t="shared" si="20"/>
        <v>0.13685659687893315</v>
      </c>
      <c r="AQ163" s="43">
        <v>159</v>
      </c>
      <c r="AR163" s="9">
        <f t="shared" si="21"/>
        <v>43.225586986520852</v>
      </c>
    </row>
    <row r="164" spans="1:44" ht="15.75" x14ac:dyDescent="0.25">
      <c r="A164">
        <v>0.89178136539811392</v>
      </c>
      <c r="B164">
        <f t="shared" si="18"/>
        <v>3.272408071470069E-2</v>
      </c>
      <c r="W164" s="19">
        <v>0.18892031689730718</v>
      </c>
      <c r="X164" s="19">
        <f t="shared" si="19"/>
        <v>0.48377941221350751</v>
      </c>
      <c r="Y164">
        <f t="shared" si="22"/>
        <v>0.48181818181818309</v>
      </c>
      <c r="AO164" s="9">
        <v>0.71834467604602192</v>
      </c>
      <c r="AP164" s="60">
        <f t="shared" si="20"/>
        <v>9.4515935690793224E-2</v>
      </c>
      <c r="AQ164" s="43">
        <v>160</v>
      </c>
      <c r="AR164" s="9">
        <f t="shared" si="21"/>
        <v>43.320102922211646</v>
      </c>
    </row>
    <row r="165" spans="1:44" ht="15.75" x14ac:dyDescent="0.25">
      <c r="A165">
        <v>0.15549180578020569</v>
      </c>
      <c r="B165">
        <f t="shared" si="18"/>
        <v>0.53176064134244538</v>
      </c>
      <c r="W165" s="19">
        <v>0.19013907747342795</v>
      </c>
      <c r="X165" s="19">
        <f t="shared" si="19"/>
        <v>0.48597674489577924</v>
      </c>
      <c r="Y165">
        <f t="shared" si="22"/>
        <v>0.48484848484848614</v>
      </c>
      <c r="AO165" s="9">
        <v>0.89178136539811392</v>
      </c>
      <c r="AP165" s="60">
        <f t="shared" si="20"/>
        <v>3.272408071470069E-2</v>
      </c>
      <c r="AQ165" s="43">
        <v>161</v>
      </c>
      <c r="AR165" s="9">
        <f t="shared" si="21"/>
        <v>43.352827002926347</v>
      </c>
    </row>
    <row r="166" spans="1:44" ht="15.75" x14ac:dyDescent="0.25">
      <c r="A166">
        <v>0.9277626880703147</v>
      </c>
      <c r="B166">
        <f t="shared" si="18"/>
        <v>2.1422657988877356E-2</v>
      </c>
      <c r="W166" s="19">
        <v>0.19076741310492012</v>
      </c>
      <c r="X166" s="19">
        <f t="shared" si="19"/>
        <v>0.48710592974639122</v>
      </c>
      <c r="Y166">
        <f t="shared" si="22"/>
        <v>0.48787878787878919</v>
      </c>
      <c r="AO166" s="9">
        <v>0.15549180578020569</v>
      </c>
      <c r="AP166" s="60">
        <f t="shared" si="20"/>
        <v>0.53176064134244538</v>
      </c>
      <c r="AQ166" s="43">
        <v>162</v>
      </c>
      <c r="AR166" s="9">
        <f t="shared" si="21"/>
        <v>43.884587644268791</v>
      </c>
    </row>
    <row r="167" spans="1:44" ht="15.75" x14ac:dyDescent="0.25">
      <c r="A167">
        <v>0.67421491134373002</v>
      </c>
      <c r="B167">
        <f t="shared" si="18"/>
        <v>0.11263038838123018</v>
      </c>
      <c r="W167" s="19">
        <v>0.19274633534271521</v>
      </c>
      <c r="X167" s="19">
        <f t="shared" si="19"/>
        <v>0.4906460768456069</v>
      </c>
      <c r="Y167">
        <f t="shared" si="22"/>
        <v>0.49090909090909224</v>
      </c>
      <c r="AO167" s="9">
        <v>0.9277626880703147</v>
      </c>
      <c r="AP167" s="60">
        <f t="shared" si="20"/>
        <v>2.1422657988877356E-2</v>
      </c>
      <c r="AQ167" s="43">
        <v>163</v>
      </c>
      <c r="AR167" s="9">
        <f t="shared" si="21"/>
        <v>43.90601030225767</v>
      </c>
    </row>
    <row r="168" spans="1:44" ht="15.75" x14ac:dyDescent="0.25">
      <c r="A168">
        <v>0.48490859706411937</v>
      </c>
      <c r="B168">
        <f t="shared" si="18"/>
        <v>0.20679853299057624</v>
      </c>
      <c r="W168" s="19">
        <v>0.19331181796522176</v>
      </c>
      <c r="X168" s="19">
        <f t="shared" si="19"/>
        <v>0.49165318765831478</v>
      </c>
      <c r="Y168">
        <f t="shared" si="22"/>
        <v>0.49393939393939529</v>
      </c>
      <c r="AO168" s="9">
        <v>0.67421491134373002</v>
      </c>
      <c r="AP168" s="60">
        <f t="shared" si="20"/>
        <v>0.11263038838123018</v>
      </c>
      <c r="AQ168" s="43">
        <v>164</v>
      </c>
      <c r="AR168" s="9">
        <f t="shared" si="21"/>
        <v>44.018640690638897</v>
      </c>
    </row>
    <row r="169" spans="1:44" ht="15.75" x14ac:dyDescent="0.25">
      <c r="A169">
        <v>0.68337046418652914</v>
      </c>
      <c r="B169">
        <f t="shared" si="18"/>
        <v>0.10877661690288412</v>
      </c>
      <c r="W169" s="19">
        <v>0.19339759486871938</v>
      </c>
      <c r="X169" s="19">
        <f t="shared" si="19"/>
        <v>0.49180578020569476</v>
      </c>
      <c r="Y169">
        <f t="shared" si="22"/>
        <v>0.49696969696969834</v>
      </c>
      <c r="AO169" s="9">
        <v>0.48490859706411937</v>
      </c>
      <c r="AP169" s="60">
        <f t="shared" si="20"/>
        <v>0.20679853299057624</v>
      </c>
      <c r="AQ169" s="43">
        <v>165</v>
      </c>
      <c r="AR169" s="9">
        <f t="shared" si="21"/>
        <v>44.225439223629472</v>
      </c>
    </row>
    <row r="170" spans="1:44" ht="15.75" x14ac:dyDescent="0.25">
      <c r="A170">
        <v>0.35389263588366343</v>
      </c>
      <c r="B170">
        <f t="shared" si="18"/>
        <v>0.29678905723252508</v>
      </c>
      <c r="W170" s="19">
        <v>0.19539488256965137</v>
      </c>
      <c r="X170" s="19">
        <f t="shared" si="19"/>
        <v>0.49534592730491045</v>
      </c>
      <c r="Y170">
        <f t="shared" si="22"/>
        <v>0.50000000000000133</v>
      </c>
      <c r="AO170" s="9">
        <v>0.68337046418652914</v>
      </c>
      <c r="AP170" s="60">
        <f t="shared" si="20"/>
        <v>0.10877661690288412</v>
      </c>
      <c r="AQ170" s="43">
        <v>166</v>
      </c>
      <c r="AR170" s="9">
        <f t="shared" si="21"/>
        <v>44.334215840532359</v>
      </c>
    </row>
    <row r="171" spans="1:44" ht="15.75" x14ac:dyDescent="0.25">
      <c r="A171">
        <v>0.5713675344096194</v>
      </c>
      <c r="B171">
        <f t="shared" si="18"/>
        <v>0.15992074526391256</v>
      </c>
      <c r="W171" s="19">
        <v>0.19718011519259829</v>
      </c>
      <c r="X171" s="19">
        <f t="shared" si="19"/>
        <v>0.49848933378093818</v>
      </c>
      <c r="Y171">
        <f t="shared" si="22"/>
        <v>0.50303030303030438</v>
      </c>
      <c r="AO171" s="9">
        <v>0.35389263588366343</v>
      </c>
      <c r="AP171" s="60">
        <f t="shared" si="20"/>
        <v>0.29678905723252508</v>
      </c>
      <c r="AQ171" s="43">
        <v>167</v>
      </c>
      <c r="AR171" s="9">
        <f t="shared" si="21"/>
        <v>44.631004897764882</v>
      </c>
    </row>
    <row r="172" spans="1:44" ht="15.75" x14ac:dyDescent="0.25">
      <c r="A172">
        <v>0.65126499221778011</v>
      </c>
      <c r="B172">
        <f t="shared" si="18"/>
        <v>0.12252533299989699</v>
      </c>
      <c r="W172" s="19">
        <v>0.20048522901405583</v>
      </c>
      <c r="X172" s="19">
        <f t="shared" si="19"/>
        <v>0.5042573320719016</v>
      </c>
      <c r="Y172">
        <f t="shared" si="22"/>
        <v>0.50606060606060743</v>
      </c>
      <c r="AO172" s="9">
        <v>0.5713675344096194</v>
      </c>
      <c r="AP172" s="60">
        <f t="shared" si="20"/>
        <v>0.15992074526391256</v>
      </c>
      <c r="AQ172" s="43">
        <v>168</v>
      </c>
      <c r="AR172" s="9">
        <f t="shared" si="21"/>
        <v>44.790925643028793</v>
      </c>
    </row>
    <row r="173" spans="1:44" ht="15.75" x14ac:dyDescent="0.25">
      <c r="A173">
        <v>0.45649586474196602</v>
      </c>
      <c r="B173">
        <f t="shared" si="18"/>
        <v>0.224050182172506</v>
      </c>
      <c r="W173" s="19">
        <v>0.20301157986012724</v>
      </c>
      <c r="X173" s="19">
        <f t="shared" si="19"/>
        <v>0.50862147892696918</v>
      </c>
      <c r="Y173">
        <f t="shared" si="22"/>
        <v>0.50909090909091048</v>
      </c>
      <c r="AO173" s="9">
        <v>0.65126499221778011</v>
      </c>
      <c r="AP173" s="60">
        <f t="shared" si="20"/>
        <v>0.12252533299989699</v>
      </c>
      <c r="AQ173" s="43">
        <v>169</v>
      </c>
      <c r="AR173" s="9">
        <f t="shared" si="21"/>
        <v>44.913450976028692</v>
      </c>
    </row>
    <row r="174" spans="1:44" ht="15.75" x14ac:dyDescent="0.25">
      <c r="A174">
        <v>0.68095950193792532</v>
      </c>
      <c r="B174">
        <f t="shared" si="18"/>
        <v>0.10978641232025163</v>
      </c>
      <c r="W174" s="19">
        <v>0.20620574591624583</v>
      </c>
      <c r="X174" s="19">
        <f t="shared" si="19"/>
        <v>0.51408429212317275</v>
      </c>
      <c r="Y174">
        <f t="shared" si="22"/>
        <v>0.51212121212121353</v>
      </c>
      <c r="AO174" s="9">
        <v>0.45649586474196602</v>
      </c>
      <c r="AP174" s="60">
        <f t="shared" si="20"/>
        <v>0.224050182172506</v>
      </c>
      <c r="AQ174" s="43">
        <v>170</v>
      </c>
      <c r="AR174" s="9">
        <f t="shared" si="21"/>
        <v>45.137501158201196</v>
      </c>
    </row>
    <row r="175" spans="1:44" ht="15.75" x14ac:dyDescent="0.25">
      <c r="A175">
        <v>0.26224555192724386</v>
      </c>
      <c r="B175">
        <f t="shared" si="18"/>
        <v>0.38242114086918882</v>
      </c>
      <c r="W175" s="19">
        <v>0.20679853299057624</v>
      </c>
      <c r="X175" s="19">
        <f t="shared" si="19"/>
        <v>0.51509140293588063</v>
      </c>
      <c r="Y175">
        <f t="shared" si="22"/>
        <v>0.51515151515151658</v>
      </c>
      <c r="AO175" s="9">
        <v>0.68095950193792532</v>
      </c>
      <c r="AP175" s="60">
        <f t="shared" si="20"/>
        <v>0.10978641232025163</v>
      </c>
      <c r="AQ175" s="43">
        <v>171</v>
      </c>
      <c r="AR175" s="9">
        <f t="shared" si="21"/>
        <v>45.247287570521451</v>
      </c>
    </row>
    <row r="176" spans="1:44" ht="15.75" x14ac:dyDescent="0.25">
      <c r="A176">
        <v>0.72862941373943302</v>
      </c>
      <c r="B176">
        <f t="shared" si="18"/>
        <v>9.0454292858986526E-2</v>
      </c>
      <c r="W176" s="19">
        <v>0.20748266330214032</v>
      </c>
      <c r="X176" s="19">
        <f t="shared" si="19"/>
        <v>0.51625110629596849</v>
      </c>
      <c r="Y176">
        <f t="shared" si="22"/>
        <v>0.51818181818181963</v>
      </c>
      <c r="AO176" s="9">
        <v>0.26224555192724386</v>
      </c>
      <c r="AP176" s="60">
        <f t="shared" si="20"/>
        <v>0.38242114086918882</v>
      </c>
      <c r="AQ176" s="43">
        <v>172</v>
      </c>
      <c r="AR176" s="9">
        <f t="shared" si="21"/>
        <v>45.629708711390641</v>
      </c>
    </row>
    <row r="177" spans="1:44" ht="15.75" x14ac:dyDescent="0.25">
      <c r="A177">
        <v>0.27634510330515455</v>
      </c>
      <c r="B177">
        <f t="shared" si="18"/>
        <v>0.36745852001082008</v>
      </c>
      <c r="W177" s="19">
        <v>0.20952678321727292</v>
      </c>
      <c r="X177" s="19">
        <f t="shared" si="19"/>
        <v>0.51969969786675618</v>
      </c>
      <c r="Y177">
        <f t="shared" si="22"/>
        <v>0.52121212121212268</v>
      </c>
      <c r="AO177" s="9">
        <v>0.72862941373943302</v>
      </c>
      <c r="AP177" s="60">
        <f t="shared" si="20"/>
        <v>9.0454292858986526E-2</v>
      </c>
      <c r="AQ177" s="43">
        <v>173</v>
      </c>
      <c r="AR177" s="9">
        <f t="shared" si="21"/>
        <v>45.720163004249628</v>
      </c>
    </row>
    <row r="178" spans="1:44" ht="15.75" x14ac:dyDescent="0.25">
      <c r="A178">
        <v>0.55964842677083648</v>
      </c>
      <c r="B178">
        <f t="shared" si="18"/>
        <v>0.16584185764158224</v>
      </c>
      <c r="W178" s="19">
        <v>0.21251972977670072</v>
      </c>
      <c r="X178" s="19">
        <f t="shared" si="19"/>
        <v>0.52470473342081969</v>
      </c>
      <c r="Y178">
        <f t="shared" si="22"/>
        <v>0.52424242424242573</v>
      </c>
      <c r="AO178" s="9">
        <v>0.27634510330515455</v>
      </c>
      <c r="AP178" s="60">
        <f t="shared" si="20"/>
        <v>0.36745852001082008</v>
      </c>
      <c r="AQ178" s="43">
        <v>174</v>
      </c>
      <c r="AR178" s="9">
        <f t="shared" si="21"/>
        <v>46.087621524260449</v>
      </c>
    </row>
    <row r="179" spans="1:44" ht="15.75" x14ac:dyDescent="0.25">
      <c r="A179">
        <v>0.12897122104556413</v>
      </c>
      <c r="B179">
        <f t="shared" si="18"/>
        <v>0.58519028347982338</v>
      </c>
      <c r="W179" s="19">
        <v>0.21426789850900183</v>
      </c>
      <c r="X179" s="19">
        <f t="shared" si="19"/>
        <v>0.52760399182103945</v>
      </c>
      <c r="Y179">
        <f t="shared" si="22"/>
        <v>0.52727272727272878</v>
      </c>
      <c r="AO179" s="9">
        <v>0.55964842677083648</v>
      </c>
      <c r="AP179" s="60">
        <f t="shared" si="20"/>
        <v>0.16584185764158224</v>
      </c>
      <c r="AQ179" s="43">
        <v>175</v>
      </c>
      <c r="AR179" s="9">
        <f t="shared" si="21"/>
        <v>46.25346338190203</v>
      </c>
    </row>
    <row r="180" spans="1:44" ht="15.75" x14ac:dyDescent="0.25">
      <c r="A180">
        <v>6.711020233771782E-2</v>
      </c>
      <c r="B180">
        <f t="shared" si="18"/>
        <v>0.77183405708589226</v>
      </c>
      <c r="W180" s="19">
        <v>0.21660314762756711</v>
      </c>
      <c r="X180" s="19">
        <f t="shared" si="19"/>
        <v>0.5314493240150151</v>
      </c>
      <c r="Y180">
        <f t="shared" si="22"/>
        <v>0.53030303030303183</v>
      </c>
      <c r="AO180" s="9">
        <v>0.12897122104556413</v>
      </c>
      <c r="AP180" s="60">
        <f t="shared" si="20"/>
        <v>0.58519028347982338</v>
      </c>
      <c r="AQ180" s="43">
        <v>176</v>
      </c>
      <c r="AR180" s="9">
        <f t="shared" si="21"/>
        <v>46.838653665381855</v>
      </c>
    </row>
    <row r="181" spans="1:44" ht="15.75" x14ac:dyDescent="0.25">
      <c r="A181">
        <v>0.10284737693411054</v>
      </c>
      <c r="B181">
        <f t="shared" si="18"/>
        <v>0.64985976200256468</v>
      </c>
      <c r="W181" s="19">
        <v>0.21923923465920958</v>
      </c>
      <c r="X181" s="19">
        <f t="shared" si="19"/>
        <v>0.53575243385113069</v>
      </c>
      <c r="Y181">
        <f t="shared" si="22"/>
        <v>0.53333333333333488</v>
      </c>
      <c r="AO181" s="9">
        <v>6.711020233771782E-2</v>
      </c>
      <c r="AP181" s="60">
        <f t="shared" si="20"/>
        <v>0.77183405708589226</v>
      </c>
      <c r="AQ181" s="43">
        <v>177</v>
      </c>
      <c r="AR181" s="9">
        <f t="shared" si="21"/>
        <v>47.610487722467745</v>
      </c>
    </row>
    <row r="182" spans="1:44" ht="15.75" x14ac:dyDescent="0.25">
      <c r="A182">
        <v>0.57939390240180666</v>
      </c>
      <c r="B182">
        <f t="shared" si="18"/>
        <v>0.15593506219699463</v>
      </c>
      <c r="W182" s="19">
        <v>0.22277326598627872</v>
      </c>
      <c r="X182" s="19">
        <f t="shared" si="19"/>
        <v>0.54145939512314212</v>
      </c>
      <c r="Y182">
        <f t="shared" si="22"/>
        <v>0.53636363636363793</v>
      </c>
      <c r="AO182" s="9">
        <v>0.10284737693411054</v>
      </c>
      <c r="AP182" s="60">
        <f t="shared" si="20"/>
        <v>0.64985976200256468</v>
      </c>
      <c r="AQ182" s="43">
        <v>178</v>
      </c>
      <c r="AR182" s="9">
        <f t="shared" si="21"/>
        <v>48.260347484470309</v>
      </c>
    </row>
    <row r="183" spans="1:44" ht="15.75" x14ac:dyDescent="0.25">
      <c r="A183">
        <v>0.4957426679280984</v>
      </c>
      <c r="B183">
        <f t="shared" si="18"/>
        <v>0.20048522901405583</v>
      </c>
      <c r="W183" s="19">
        <v>0.22338242453156593</v>
      </c>
      <c r="X183" s="19">
        <f t="shared" si="19"/>
        <v>0.54243598742637411</v>
      </c>
      <c r="Y183">
        <f t="shared" si="22"/>
        <v>0.53939393939394098</v>
      </c>
      <c r="AO183" s="9">
        <v>0.57939390240180666</v>
      </c>
      <c r="AP183" s="60">
        <f t="shared" si="20"/>
        <v>0.15593506219699463</v>
      </c>
      <c r="AQ183" s="43">
        <v>179</v>
      </c>
      <c r="AR183" s="9">
        <f t="shared" si="21"/>
        <v>48.416282546667304</v>
      </c>
    </row>
    <row r="184" spans="1:44" ht="15.75" x14ac:dyDescent="0.25">
      <c r="A184">
        <v>0.91744743186742761</v>
      </c>
      <c r="B184">
        <f t="shared" si="18"/>
        <v>2.4617141617774976E-2</v>
      </c>
      <c r="W184" s="19">
        <v>0.22345866074993945</v>
      </c>
      <c r="X184" s="19">
        <f t="shared" si="19"/>
        <v>0.5425580614642781</v>
      </c>
      <c r="Y184">
        <f t="shared" si="22"/>
        <v>0.54242424242424403</v>
      </c>
      <c r="AO184" s="9">
        <v>0.4957426679280984</v>
      </c>
      <c r="AP184" s="60">
        <f t="shared" si="20"/>
        <v>0.20048522901405583</v>
      </c>
      <c r="AQ184" s="43">
        <v>180</v>
      </c>
      <c r="AR184" s="9">
        <f t="shared" si="21"/>
        <v>48.61676777568136</v>
      </c>
    </row>
    <row r="185" spans="1:44" ht="15.75" x14ac:dyDescent="0.25">
      <c r="A185">
        <v>1.4557329020050662E-2</v>
      </c>
      <c r="B185">
        <f t="shared" si="18"/>
        <v>1.2084744855620122</v>
      </c>
      <c r="W185" s="19">
        <v>0.224050182172506</v>
      </c>
      <c r="X185" s="19">
        <f t="shared" si="19"/>
        <v>0.54350413525803398</v>
      </c>
      <c r="Y185">
        <f t="shared" si="22"/>
        <v>0.54545454545454708</v>
      </c>
      <c r="AO185" s="9">
        <v>0.91744743186742761</v>
      </c>
      <c r="AP185" s="60">
        <f t="shared" si="20"/>
        <v>2.4617141617774976E-2</v>
      </c>
      <c r="AQ185" s="43">
        <v>181</v>
      </c>
      <c r="AR185" s="9">
        <f t="shared" si="21"/>
        <v>48.641384917299135</v>
      </c>
    </row>
    <row r="186" spans="1:44" ht="15.75" x14ac:dyDescent="0.25">
      <c r="A186">
        <v>0.51289407025360878</v>
      </c>
      <c r="B186">
        <f t="shared" si="18"/>
        <v>0.19076741310492012</v>
      </c>
      <c r="W186" s="19">
        <v>0.2241648117771386</v>
      </c>
      <c r="X186" s="19">
        <f t="shared" si="19"/>
        <v>0.54368724631488996</v>
      </c>
      <c r="Y186">
        <f t="shared" si="22"/>
        <v>0.54848484848485013</v>
      </c>
      <c r="AO186" s="9">
        <v>1.4557329020050662E-2</v>
      </c>
      <c r="AP186" s="60">
        <f t="shared" si="20"/>
        <v>1.2084744855620122</v>
      </c>
      <c r="AQ186" s="43">
        <v>182</v>
      </c>
      <c r="AR186" s="9">
        <f t="shared" si="21"/>
        <v>49.849859402861149</v>
      </c>
    </row>
    <row r="187" spans="1:44" ht="15.75" x14ac:dyDescent="0.25">
      <c r="A187">
        <v>0.51942503128147222</v>
      </c>
      <c r="B187">
        <f t="shared" si="18"/>
        <v>0.18715222520800534</v>
      </c>
      <c r="W187" s="19">
        <v>0.22685264237768019</v>
      </c>
      <c r="X187" s="19">
        <f t="shared" si="19"/>
        <v>0.54795983764152956</v>
      </c>
      <c r="Y187">
        <f t="shared" si="22"/>
        <v>0.55151515151515318</v>
      </c>
      <c r="AO187" s="9">
        <v>0.51289407025360878</v>
      </c>
      <c r="AP187" s="60">
        <f t="shared" si="20"/>
        <v>0.19076741310492012</v>
      </c>
      <c r="AQ187" s="43">
        <v>183</v>
      </c>
      <c r="AR187" s="9">
        <f t="shared" si="21"/>
        <v>50.040626815966071</v>
      </c>
    </row>
    <row r="188" spans="1:44" ht="15.75" x14ac:dyDescent="0.25">
      <c r="A188">
        <v>0.88363292336802268</v>
      </c>
      <c r="B188">
        <f t="shared" si="18"/>
        <v>3.5346727897541438E-2</v>
      </c>
      <c r="W188" s="19">
        <v>0.22795425799381258</v>
      </c>
      <c r="X188" s="19">
        <f t="shared" si="19"/>
        <v>0.54969939268166135</v>
      </c>
      <c r="Y188">
        <f t="shared" si="22"/>
        <v>0.55454545454545623</v>
      </c>
      <c r="AO188" s="9">
        <v>0.51942503128147222</v>
      </c>
      <c r="AP188" s="60">
        <f t="shared" si="20"/>
        <v>0.18715222520800534</v>
      </c>
      <c r="AQ188" s="43">
        <v>184</v>
      </c>
      <c r="AR188" s="9">
        <f t="shared" si="21"/>
        <v>50.227779041174074</v>
      </c>
    </row>
    <row r="189" spans="1:44" ht="15.75" x14ac:dyDescent="0.25">
      <c r="A189">
        <v>0.47529526657918025</v>
      </c>
      <c r="B189">
        <f t="shared" si="18"/>
        <v>0.21251972977670072</v>
      </c>
      <c r="W189" s="19">
        <v>0.22805109388211944</v>
      </c>
      <c r="X189" s="19">
        <f t="shared" si="19"/>
        <v>0.54985198522904144</v>
      </c>
      <c r="Y189">
        <f t="shared" si="22"/>
        <v>0.55757575757575928</v>
      </c>
      <c r="AO189" s="9">
        <v>0.88363292336802268</v>
      </c>
      <c r="AP189" s="60">
        <f t="shared" si="20"/>
        <v>3.5346727897541438E-2</v>
      </c>
      <c r="AQ189" s="43">
        <v>185</v>
      </c>
      <c r="AR189" s="9">
        <f t="shared" si="21"/>
        <v>50.263125769071614</v>
      </c>
    </row>
    <row r="190" spans="1:44" ht="15.75" x14ac:dyDescent="0.25">
      <c r="A190">
        <v>0.64110232856227301</v>
      </c>
      <c r="B190">
        <f t="shared" si="18"/>
        <v>0.12701891310277241</v>
      </c>
      <c r="W190" s="19">
        <v>0.22907957715677124</v>
      </c>
      <c r="X190" s="19">
        <f t="shared" si="19"/>
        <v>0.55146946623126925</v>
      </c>
      <c r="Y190">
        <f t="shared" si="22"/>
        <v>0.56060606060606233</v>
      </c>
      <c r="AO190" s="9">
        <v>0.47529526657918025</v>
      </c>
      <c r="AP190" s="60">
        <f t="shared" si="20"/>
        <v>0.21251972977670072</v>
      </c>
      <c r="AQ190" s="43">
        <v>186</v>
      </c>
      <c r="AR190" s="9">
        <f t="shared" si="21"/>
        <v>50.475645498848316</v>
      </c>
    </row>
    <row r="191" spans="1:44" ht="15.75" x14ac:dyDescent="0.25">
      <c r="A191">
        <v>0.8401440473647267</v>
      </c>
      <c r="B191">
        <f t="shared" si="18"/>
        <v>4.976626196818127E-2</v>
      </c>
      <c r="W191" s="19">
        <v>0.22942971725661448</v>
      </c>
      <c r="X191" s="19">
        <f t="shared" si="19"/>
        <v>0.55201879940183729</v>
      </c>
      <c r="Y191">
        <f t="shared" si="22"/>
        <v>0.56363636363636538</v>
      </c>
      <c r="AO191" s="9">
        <v>0.64110232856227301</v>
      </c>
      <c r="AP191" s="60">
        <f t="shared" si="20"/>
        <v>0.12701891310277241</v>
      </c>
      <c r="AQ191" s="43">
        <v>187</v>
      </c>
      <c r="AR191" s="9">
        <f t="shared" si="21"/>
        <v>50.602664411951089</v>
      </c>
    </row>
    <row r="192" spans="1:44" ht="15.75" x14ac:dyDescent="0.25">
      <c r="A192">
        <v>9.6407971434675124E-2</v>
      </c>
      <c r="B192">
        <f t="shared" si="18"/>
        <v>0.66833325415808531</v>
      </c>
      <c r="W192" s="19">
        <v>0.23101067952680179</v>
      </c>
      <c r="X192" s="19">
        <f t="shared" si="19"/>
        <v>0.55449079866939299</v>
      </c>
      <c r="Y192">
        <f t="shared" si="22"/>
        <v>0.56666666666666843</v>
      </c>
      <c r="AO192" s="9">
        <v>0.8401440473647267</v>
      </c>
      <c r="AP192" s="60">
        <f t="shared" si="20"/>
        <v>4.976626196818127E-2</v>
      </c>
      <c r="AQ192" s="43">
        <v>188</v>
      </c>
      <c r="AR192" s="9">
        <f t="shared" si="21"/>
        <v>50.65243067391927</v>
      </c>
    </row>
    <row r="193" spans="1:44" ht="15.75" x14ac:dyDescent="0.25">
      <c r="A193">
        <v>0.43873409222693566</v>
      </c>
      <c r="B193">
        <f t="shared" si="18"/>
        <v>0.23538907482628255</v>
      </c>
      <c r="W193" s="19">
        <v>0.23538907482628255</v>
      </c>
      <c r="X193" s="19">
        <f t="shared" si="19"/>
        <v>0.5612659077730644</v>
      </c>
      <c r="Y193">
        <f t="shared" si="22"/>
        <v>0.56969696969697148</v>
      </c>
      <c r="AO193" s="9">
        <v>9.6407971434675124E-2</v>
      </c>
      <c r="AP193" s="60">
        <f t="shared" si="20"/>
        <v>0.66833325415808531</v>
      </c>
      <c r="AQ193" s="43">
        <v>189</v>
      </c>
      <c r="AR193" s="9">
        <f t="shared" si="21"/>
        <v>51.320763928077355</v>
      </c>
    </row>
    <row r="194" spans="1:44" ht="15.75" x14ac:dyDescent="0.25">
      <c r="A194">
        <v>0.56425672170171204</v>
      </c>
      <c r="B194">
        <f t="shared" si="18"/>
        <v>0.1634988430642946</v>
      </c>
      <c r="W194" s="19">
        <v>0.23804467240594218</v>
      </c>
      <c r="X194" s="19">
        <f t="shared" si="19"/>
        <v>0.56532486953337191</v>
      </c>
      <c r="Y194">
        <f t="shared" si="22"/>
        <v>0.57272727272727453</v>
      </c>
      <c r="AO194" s="9">
        <v>0.43873409222693566</v>
      </c>
      <c r="AP194" s="60">
        <f t="shared" si="20"/>
        <v>0.23538907482628255</v>
      </c>
      <c r="AQ194" s="43">
        <v>190</v>
      </c>
      <c r="AR194" s="9">
        <f t="shared" si="21"/>
        <v>51.556153002903635</v>
      </c>
    </row>
    <row r="195" spans="1:44" ht="15.75" x14ac:dyDescent="0.25">
      <c r="A195">
        <v>0.77288125247962891</v>
      </c>
      <c r="B195">
        <f t="shared" si="18"/>
        <v>7.3608531782428502E-2</v>
      </c>
      <c r="W195" s="19">
        <v>0.2405227655166145</v>
      </c>
      <c r="X195" s="19">
        <f t="shared" si="19"/>
        <v>0.56907864619891968</v>
      </c>
      <c r="Y195">
        <f t="shared" si="22"/>
        <v>0.57575757575757758</v>
      </c>
      <c r="AO195" s="9">
        <v>0.56425672170171204</v>
      </c>
      <c r="AP195" s="60">
        <f t="shared" si="20"/>
        <v>0.1634988430642946</v>
      </c>
      <c r="AQ195" s="43">
        <v>191</v>
      </c>
      <c r="AR195" s="9">
        <f t="shared" si="21"/>
        <v>51.719651845967931</v>
      </c>
    </row>
    <row r="196" spans="1:44" ht="15.75" x14ac:dyDescent="0.25">
      <c r="A196">
        <v>0.76393932920316177</v>
      </c>
      <c r="B196">
        <f t="shared" si="18"/>
        <v>7.6933401430475917E-2</v>
      </c>
      <c r="W196" s="19">
        <v>0.24076568542841179</v>
      </c>
      <c r="X196" s="19">
        <f t="shared" si="19"/>
        <v>0.56944486831263164</v>
      </c>
      <c r="Y196">
        <f t="shared" si="22"/>
        <v>0.57878787878788063</v>
      </c>
      <c r="AO196" s="9">
        <v>0.77288125247962891</v>
      </c>
      <c r="AP196" s="60">
        <f t="shared" si="20"/>
        <v>7.3608531782428502E-2</v>
      </c>
      <c r="AQ196" s="43">
        <v>192</v>
      </c>
      <c r="AR196" s="9">
        <f t="shared" si="21"/>
        <v>51.793260377750357</v>
      </c>
    </row>
    <row r="197" spans="1:44" ht="15.75" x14ac:dyDescent="0.25">
      <c r="A197">
        <v>0.32227546006653035</v>
      </c>
      <c r="B197">
        <f t="shared" si="18"/>
        <v>0.32352818088432322</v>
      </c>
      <c r="W197" s="19">
        <v>0.24178008074843804</v>
      </c>
      <c r="X197" s="19">
        <f t="shared" si="19"/>
        <v>0.57097079378643145</v>
      </c>
      <c r="Y197">
        <f t="shared" si="22"/>
        <v>0.58181818181818368</v>
      </c>
      <c r="AO197" s="9">
        <v>0.76393932920316177</v>
      </c>
      <c r="AP197" s="60">
        <f t="shared" si="20"/>
        <v>7.6933401430475917E-2</v>
      </c>
      <c r="AQ197" s="43">
        <v>193</v>
      </c>
      <c r="AR197" s="9">
        <f t="shared" si="21"/>
        <v>51.870193779180831</v>
      </c>
    </row>
    <row r="198" spans="1:44" ht="15.75" x14ac:dyDescent="0.25">
      <c r="A198">
        <v>0.40571306497390669</v>
      </c>
      <c r="B198">
        <f t="shared" ref="B198:B261" si="23">-LN(A198)/$B$1</f>
        <v>0.25774545878681621</v>
      </c>
      <c r="W198" s="19">
        <v>0.24560616616916967</v>
      </c>
      <c r="X198" s="19">
        <f t="shared" ref="X198:X261" si="24">1-EXP(-W198*3.5)</f>
        <v>0.57667775505844299</v>
      </c>
      <c r="Y198">
        <f t="shared" si="22"/>
        <v>0.58484848484848673</v>
      </c>
      <c r="AO198" s="9">
        <v>0.32227546006653035</v>
      </c>
      <c r="AP198" s="60">
        <f t="shared" si="20"/>
        <v>0.32352818088432322</v>
      </c>
      <c r="AQ198" s="43">
        <v>194</v>
      </c>
      <c r="AR198" s="9">
        <f t="shared" si="21"/>
        <v>52.193721960065155</v>
      </c>
    </row>
    <row r="199" spans="1:44" ht="15.75" x14ac:dyDescent="0.25">
      <c r="A199">
        <v>0.32108523819696644</v>
      </c>
      <c r="B199">
        <f t="shared" si="23"/>
        <v>0.32458532901345605</v>
      </c>
      <c r="W199" s="19">
        <v>0.2469274861254947</v>
      </c>
      <c r="X199" s="19">
        <f t="shared" si="24"/>
        <v>0.57863093966490675</v>
      </c>
      <c r="Y199">
        <f t="shared" si="22"/>
        <v>0.58787878787878978</v>
      </c>
      <c r="AO199" s="9">
        <v>0.40571306497390669</v>
      </c>
      <c r="AP199" s="60">
        <f t="shared" ref="AP199:AP205" si="25">-LN(AO199)/$B$1</f>
        <v>0.25774545878681621</v>
      </c>
      <c r="AQ199" s="43">
        <v>195</v>
      </c>
      <c r="AR199" s="9">
        <f t="shared" ref="AR199:AR205" si="26">+AR198+AP199</f>
        <v>52.451467418851969</v>
      </c>
    </row>
    <row r="200" spans="1:44" ht="15.75" x14ac:dyDescent="0.25">
      <c r="A200">
        <v>0.25504318369090856</v>
      </c>
      <c r="B200">
        <f t="shared" si="23"/>
        <v>0.39037782867255644</v>
      </c>
      <c r="W200" s="19">
        <v>0.24829652772103125</v>
      </c>
      <c r="X200" s="19">
        <f t="shared" si="24"/>
        <v>0.58064516129032251</v>
      </c>
      <c r="Y200">
        <f t="shared" ref="Y200:Y263" si="27">+Y199+1/330</f>
        <v>0.59090909090909283</v>
      </c>
      <c r="AO200" s="9">
        <v>0.32108523819696644</v>
      </c>
      <c r="AP200" s="60">
        <f t="shared" si="25"/>
        <v>0.32458532901345605</v>
      </c>
      <c r="AQ200" s="43">
        <v>196</v>
      </c>
      <c r="AR200" s="9">
        <f t="shared" si="26"/>
        <v>52.776052747865428</v>
      </c>
    </row>
    <row r="201" spans="1:44" ht="15.75" x14ac:dyDescent="0.25">
      <c r="A201">
        <v>0.38111514633625293</v>
      </c>
      <c r="B201">
        <f t="shared" si="23"/>
        <v>0.27561535090289024</v>
      </c>
      <c r="W201" s="19">
        <v>0.25055102490550124</v>
      </c>
      <c r="X201" s="19">
        <f t="shared" si="24"/>
        <v>0.58394116031373033</v>
      </c>
      <c r="Y201">
        <f t="shared" si="27"/>
        <v>0.59393939393939588</v>
      </c>
      <c r="AO201" s="9">
        <v>0.25504318369090856</v>
      </c>
      <c r="AP201" s="60">
        <f t="shared" si="25"/>
        <v>0.39037782867255644</v>
      </c>
      <c r="AQ201" s="43">
        <v>197</v>
      </c>
      <c r="AR201" s="9">
        <f t="shared" si="26"/>
        <v>53.166430576537984</v>
      </c>
    </row>
    <row r="202" spans="1:44" ht="15.75" x14ac:dyDescent="0.25">
      <c r="A202">
        <v>0.81444746238593702</v>
      </c>
      <c r="B202">
        <f t="shared" si="23"/>
        <v>5.8641530263688672E-2</v>
      </c>
      <c r="W202" s="19">
        <v>0.25774545878681621</v>
      </c>
      <c r="X202" s="19">
        <f t="shared" si="24"/>
        <v>0.59428693502609331</v>
      </c>
      <c r="Y202">
        <f t="shared" si="27"/>
        <v>0.59696969696969893</v>
      </c>
      <c r="AO202" s="9">
        <v>0.38111514633625293</v>
      </c>
      <c r="AP202" s="60">
        <f t="shared" si="25"/>
        <v>0.27561535090289024</v>
      </c>
      <c r="AQ202" s="43">
        <v>198</v>
      </c>
      <c r="AR202" s="9">
        <f t="shared" si="26"/>
        <v>53.442045927440873</v>
      </c>
    </row>
    <row r="203" spans="1:44" ht="15.75" x14ac:dyDescent="0.25">
      <c r="A203">
        <v>0.7942136906033509</v>
      </c>
      <c r="B203">
        <f t="shared" si="23"/>
        <v>6.5829349200627579E-2</v>
      </c>
      <c r="W203" s="19">
        <v>0.25834786864853793</v>
      </c>
      <c r="X203" s="19">
        <f t="shared" si="24"/>
        <v>0.59514145329142132</v>
      </c>
      <c r="Y203">
        <f t="shared" si="27"/>
        <v>0.60000000000000198</v>
      </c>
      <c r="AO203" s="9">
        <v>0.81444746238593702</v>
      </c>
      <c r="AP203" s="60">
        <f t="shared" si="25"/>
        <v>5.8641530263688672E-2</v>
      </c>
      <c r="AQ203" s="43">
        <v>199</v>
      </c>
      <c r="AR203" s="9">
        <f t="shared" si="26"/>
        <v>53.500687457704558</v>
      </c>
    </row>
    <row r="204" spans="1:44" ht="15.75" x14ac:dyDescent="0.25">
      <c r="A204">
        <v>0.37250892666402174</v>
      </c>
      <c r="B204">
        <f t="shared" si="23"/>
        <v>0.28214122207169817</v>
      </c>
      <c r="W204" s="19">
        <v>0.25985947371626056</v>
      </c>
      <c r="X204" s="19">
        <f t="shared" si="24"/>
        <v>0.59727774895474117</v>
      </c>
      <c r="Y204">
        <f t="shared" si="27"/>
        <v>0.60303030303030503</v>
      </c>
      <c r="AO204" s="9">
        <v>0.7942136906033509</v>
      </c>
      <c r="AP204" s="60">
        <f t="shared" si="25"/>
        <v>6.5829349200627579E-2</v>
      </c>
      <c r="AQ204" s="43">
        <v>200</v>
      </c>
      <c r="AR204" s="9">
        <f t="shared" si="26"/>
        <v>53.566516806905184</v>
      </c>
    </row>
    <row r="205" spans="1:44" ht="15.75" x14ac:dyDescent="0.25">
      <c r="A205">
        <v>0.51402325510422076</v>
      </c>
      <c r="B205">
        <f t="shared" si="23"/>
        <v>0.19013907747342795</v>
      </c>
      <c r="W205" s="19">
        <v>0.26404711683759657</v>
      </c>
      <c r="X205" s="19">
        <f t="shared" si="24"/>
        <v>0.60313730277413247</v>
      </c>
      <c r="Y205">
        <f t="shared" si="27"/>
        <v>0.60606060606060808</v>
      </c>
      <c r="AO205" s="9">
        <v>0.37250892666402174</v>
      </c>
      <c r="AP205" s="60">
        <f t="shared" si="25"/>
        <v>0.28214122207169817</v>
      </c>
      <c r="AQ205" s="43">
        <v>201</v>
      </c>
      <c r="AR205" s="9">
        <f t="shared" si="26"/>
        <v>53.848658028976885</v>
      </c>
    </row>
    <row r="206" spans="1:44" ht="15.75" x14ac:dyDescent="0.25">
      <c r="A206">
        <v>0.67271950437940609</v>
      </c>
      <c r="B206">
        <f t="shared" si="23"/>
        <v>0.11326480577115598</v>
      </c>
      <c r="W206" s="19">
        <v>0.26569973174309447</v>
      </c>
      <c r="X206" s="19">
        <f t="shared" si="24"/>
        <v>0.6054261909848323</v>
      </c>
      <c r="Y206">
        <f t="shared" si="27"/>
        <v>0.60909090909091113</v>
      </c>
      <c r="AO206" s="9">
        <v>0.51402325510422076</v>
      </c>
      <c r="AP206" s="60">
        <f t="shared" ref="AP206:AP269" si="28">-LN(AO206)/$B$1</f>
        <v>0.19013907747342795</v>
      </c>
      <c r="AQ206" s="43">
        <v>202</v>
      </c>
      <c r="AR206" s="9">
        <f t="shared" ref="AR206:AR269" si="29">+AR205+AP206</f>
        <v>54.038797106450311</v>
      </c>
    </row>
    <row r="207" spans="1:44" ht="15.75" x14ac:dyDescent="0.25">
      <c r="A207">
        <v>0.30957976012451555</v>
      </c>
      <c r="B207">
        <f t="shared" si="23"/>
        <v>0.33501128962239335</v>
      </c>
      <c r="W207" s="19">
        <v>0.26905627691231293</v>
      </c>
      <c r="X207" s="19">
        <f t="shared" si="24"/>
        <v>0.61003448591570786</v>
      </c>
      <c r="Y207">
        <f t="shared" si="27"/>
        <v>0.61212121212121418</v>
      </c>
      <c r="AO207" s="9">
        <v>0.67271950437940609</v>
      </c>
      <c r="AP207" s="60">
        <f t="shared" si="28"/>
        <v>0.11326480577115598</v>
      </c>
      <c r="AQ207" s="43">
        <v>203</v>
      </c>
      <c r="AR207" s="9">
        <f t="shared" si="29"/>
        <v>54.15206191222147</v>
      </c>
    </row>
    <row r="208" spans="1:44" ht="15.75" x14ac:dyDescent="0.25">
      <c r="A208">
        <v>0.97180089724417862</v>
      </c>
      <c r="B208">
        <f t="shared" si="23"/>
        <v>8.1726667800189907E-3</v>
      </c>
      <c r="W208" s="19">
        <v>0.2707606999978468</v>
      </c>
      <c r="X208" s="19">
        <f t="shared" si="24"/>
        <v>0.61235389263588369</v>
      </c>
      <c r="Y208">
        <f t="shared" si="27"/>
        <v>0.61515151515151723</v>
      </c>
      <c r="AO208" s="9">
        <v>0.30957976012451555</v>
      </c>
      <c r="AP208" s="60">
        <f t="shared" si="28"/>
        <v>0.33501128962239335</v>
      </c>
      <c r="AQ208" s="43">
        <v>204</v>
      </c>
      <c r="AR208" s="9">
        <f t="shared" si="29"/>
        <v>54.487073201843863</v>
      </c>
    </row>
    <row r="209" spans="1:44" ht="15.75" x14ac:dyDescent="0.25">
      <c r="A209">
        <v>3.204443494979705E-2</v>
      </c>
      <c r="B209">
        <f t="shared" si="23"/>
        <v>0.98303764205823285</v>
      </c>
      <c r="W209" s="19">
        <v>0.27220393229199524</v>
      </c>
      <c r="X209" s="19">
        <f t="shared" si="24"/>
        <v>0.61430707724234745</v>
      </c>
      <c r="Y209">
        <f t="shared" si="27"/>
        <v>0.61818181818182028</v>
      </c>
      <c r="AO209" s="9">
        <v>0.97180089724417862</v>
      </c>
      <c r="AP209" s="60">
        <f t="shared" si="28"/>
        <v>8.1726667800189907E-3</v>
      </c>
      <c r="AQ209" s="43">
        <v>205</v>
      </c>
      <c r="AR209" s="9">
        <f t="shared" si="29"/>
        <v>54.495245868623883</v>
      </c>
    </row>
    <row r="210" spans="1:44" ht="15.75" x14ac:dyDescent="0.25">
      <c r="A210">
        <v>0.91509750663777578</v>
      </c>
      <c r="B210">
        <f t="shared" si="23"/>
        <v>2.5349901357935366E-2</v>
      </c>
      <c r="W210" s="19">
        <v>0.27435976295163117</v>
      </c>
      <c r="X210" s="19">
        <f t="shared" si="24"/>
        <v>0.61720633564256722</v>
      </c>
      <c r="Y210">
        <f t="shared" si="27"/>
        <v>0.62121212121212332</v>
      </c>
      <c r="AO210" s="9">
        <v>3.204443494979705E-2</v>
      </c>
      <c r="AP210" s="60">
        <f t="shared" si="28"/>
        <v>0.98303764205823285</v>
      </c>
      <c r="AQ210" s="43">
        <v>206</v>
      </c>
      <c r="AR210" s="9">
        <f t="shared" si="29"/>
        <v>55.478283510682118</v>
      </c>
    </row>
    <row r="211" spans="1:44" ht="15.75" x14ac:dyDescent="0.25">
      <c r="A211">
        <v>0.96060060426648763</v>
      </c>
      <c r="B211">
        <f t="shared" si="23"/>
        <v>1.1484731628717109E-2</v>
      </c>
      <c r="W211" s="19">
        <v>0.27561535090289024</v>
      </c>
      <c r="X211" s="19">
        <f t="shared" si="24"/>
        <v>0.61888485366374701</v>
      </c>
      <c r="Y211">
        <f t="shared" si="27"/>
        <v>0.62424242424242637</v>
      </c>
      <c r="AO211" s="9">
        <v>0.91509750663777578</v>
      </c>
      <c r="AP211" s="60">
        <f t="shared" si="28"/>
        <v>2.5349901357935366E-2</v>
      </c>
      <c r="AQ211" s="43">
        <v>207</v>
      </c>
      <c r="AR211" s="9">
        <f t="shared" si="29"/>
        <v>55.503633412040053</v>
      </c>
    </row>
    <row r="212" spans="1:44" ht="15.75" x14ac:dyDescent="0.25">
      <c r="A212">
        <v>0.58174382763145849</v>
      </c>
      <c r="B212">
        <f t="shared" si="23"/>
        <v>0.15477859624508936</v>
      </c>
      <c r="W212" s="19">
        <v>0.27765888205015482</v>
      </c>
      <c r="X212" s="19">
        <f t="shared" si="24"/>
        <v>0.6216010010071108</v>
      </c>
      <c r="Y212">
        <f t="shared" si="27"/>
        <v>0.62727272727272942</v>
      </c>
      <c r="AO212" s="9">
        <v>0.96060060426648763</v>
      </c>
      <c r="AP212" s="60">
        <f t="shared" si="28"/>
        <v>1.1484731628717109E-2</v>
      </c>
      <c r="AQ212" s="43">
        <v>208</v>
      </c>
      <c r="AR212" s="9">
        <f t="shared" si="29"/>
        <v>55.515118143668772</v>
      </c>
    </row>
    <row r="213" spans="1:44" ht="15.75" x14ac:dyDescent="0.25">
      <c r="A213">
        <v>0.42136906033509325</v>
      </c>
      <c r="B213">
        <f t="shared" si="23"/>
        <v>0.2469274861254947</v>
      </c>
      <c r="W213" s="19">
        <v>0.27805088750748758</v>
      </c>
      <c r="X213" s="19">
        <f t="shared" si="24"/>
        <v>0.62211981566820285</v>
      </c>
      <c r="Y213">
        <f t="shared" si="27"/>
        <v>0.63030303030303247</v>
      </c>
      <c r="AO213" s="9">
        <v>0.58174382763145849</v>
      </c>
      <c r="AP213" s="60">
        <f t="shared" si="28"/>
        <v>0.15477859624508936</v>
      </c>
      <c r="AQ213" s="43">
        <v>209</v>
      </c>
      <c r="AR213" s="9">
        <f t="shared" si="29"/>
        <v>55.66989673991386</v>
      </c>
    </row>
    <row r="214" spans="1:44" ht="15.75" x14ac:dyDescent="0.25">
      <c r="A214">
        <v>0.36484878078554644</v>
      </c>
      <c r="B214">
        <f t="shared" si="23"/>
        <v>0.28807780298941676</v>
      </c>
      <c r="W214" s="19">
        <v>0.28214122207169817</v>
      </c>
      <c r="X214" s="19">
        <f t="shared" si="24"/>
        <v>0.6274910733359782</v>
      </c>
      <c r="Y214">
        <f t="shared" si="27"/>
        <v>0.63333333333333552</v>
      </c>
      <c r="AO214" s="9">
        <v>0.42136906033509325</v>
      </c>
      <c r="AP214" s="60">
        <f t="shared" si="28"/>
        <v>0.2469274861254947</v>
      </c>
      <c r="AQ214" s="43">
        <v>210</v>
      </c>
      <c r="AR214" s="9">
        <f t="shared" si="29"/>
        <v>55.916824226039353</v>
      </c>
    </row>
    <row r="215" spans="1:44" ht="15.75" x14ac:dyDescent="0.25">
      <c r="A215">
        <v>0.93206579790643029</v>
      </c>
      <c r="B215">
        <f t="shared" si="23"/>
        <v>2.0100533764703121E-2</v>
      </c>
      <c r="W215" s="19">
        <v>0.28420856024298563</v>
      </c>
      <c r="X215" s="19">
        <f t="shared" si="24"/>
        <v>0.6301767021698661</v>
      </c>
      <c r="Y215">
        <f t="shared" si="27"/>
        <v>0.63636363636363857</v>
      </c>
      <c r="AO215" s="9">
        <v>0.36484878078554644</v>
      </c>
      <c r="AP215" s="60">
        <f t="shared" si="28"/>
        <v>0.28807780298941676</v>
      </c>
      <c r="AQ215" s="43">
        <v>211</v>
      </c>
      <c r="AR215" s="9">
        <f t="shared" si="29"/>
        <v>56.204902029028773</v>
      </c>
    </row>
    <row r="216" spans="1:44" ht="15.75" x14ac:dyDescent="0.25">
      <c r="A216">
        <v>0.18362987151707511</v>
      </c>
      <c r="B216">
        <f t="shared" si="23"/>
        <v>0.48423803289572348</v>
      </c>
      <c r="W216" s="19">
        <v>0.28624346976164655</v>
      </c>
      <c r="X216" s="19">
        <f t="shared" si="24"/>
        <v>0.63280129398480178</v>
      </c>
      <c r="Y216">
        <f t="shared" si="27"/>
        <v>0.63939393939394162</v>
      </c>
      <c r="AO216" s="9">
        <v>0.93206579790643029</v>
      </c>
      <c r="AP216" s="60">
        <f t="shared" si="28"/>
        <v>2.0100533764703121E-2</v>
      </c>
      <c r="AQ216" s="43">
        <v>212</v>
      </c>
      <c r="AR216" s="9">
        <f t="shared" si="29"/>
        <v>56.225002562793478</v>
      </c>
    </row>
    <row r="217" spans="1:44" ht="15.75" x14ac:dyDescent="0.25">
      <c r="A217">
        <v>0.63139744254890595</v>
      </c>
      <c r="B217">
        <f t="shared" si="23"/>
        <v>0.13137707237475443</v>
      </c>
      <c r="W217" s="19">
        <v>0.28650479744317986</v>
      </c>
      <c r="X217" s="19">
        <f t="shared" si="24"/>
        <v>0.63313699758903774</v>
      </c>
      <c r="Y217">
        <f t="shared" si="27"/>
        <v>0.64242424242424467</v>
      </c>
      <c r="AO217" s="9">
        <v>0.18362987151707511</v>
      </c>
      <c r="AP217" s="60">
        <f t="shared" si="28"/>
        <v>0.48423803289572348</v>
      </c>
      <c r="AQ217" s="43">
        <v>213</v>
      </c>
      <c r="AR217" s="9">
        <f t="shared" si="29"/>
        <v>56.709240595689202</v>
      </c>
    </row>
    <row r="218" spans="1:44" ht="15.75" x14ac:dyDescent="0.25">
      <c r="A218">
        <v>0.99453718680379655</v>
      </c>
      <c r="B218">
        <f t="shared" si="23"/>
        <v>1.5650825499575547E-3</v>
      </c>
      <c r="W218" s="19">
        <v>0.28807780298941676</v>
      </c>
      <c r="X218" s="19">
        <f t="shared" si="24"/>
        <v>0.6351512192144535</v>
      </c>
      <c r="Y218">
        <f t="shared" si="27"/>
        <v>0.64545454545454772</v>
      </c>
      <c r="AO218" s="9">
        <v>0.63139744254890595</v>
      </c>
      <c r="AP218" s="60">
        <f t="shared" si="28"/>
        <v>0.13137707237475443</v>
      </c>
      <c r="AQ218" s="43">
        <v>214</v>
      </c>
      <c r="AR218" s="9">
        <f t="shared" si="29"/>
        <v>56.840617668063956</v>
      </c>
    </row>
    <row r="219" spans="1:44" ht="15.75" x14ac:dyDescent="0.25">
      <c r="A219">
        <v>0.34403515732291634</v>
      </c>
      <c r="B219">
        <f t="shared" si="23"/>
        <v>0.30486040723167218</v>
      </c>
      <c r="W219" s="19">
        <v>0.28841258709199974</v>
      </c>
      <c r="X219" s="19">
        <f t="shared" si="24"/>
        <v>0.63557847834711745</v>
      </c>
      <c r="Y219">
        <f t="shared" si="27"/>
        <v>0.64848484848485077</v>
      </c>
      <c r="AO219" s="9">
        <v>0.99453718680379655</v>
      </c>
      <c r="AP219" s="60">
        <f t="shared" si="28"/>
        <v>1.5650825499575547E-3</v>
      </c>
      <c r="AQ219" s="43">
        <v>215</v>
      </c>
      <c r="AR219" s="9">
        <f t="shared" si="29"/>
        <v>56.842182750613915</v>
      </c>
    </row>
    <row r="220" spans="1:44" ht="15.75" x14ac:dyDescent="0.25">
      <c r="A220">
        <v>0.80437635425885801</v>
      </c>
      <c r="B220">
        <f t="shared" si="23"/>
        <v>6.2196576290533524E-2</v>
      </c>
      <c r="W220" s="19">
        <v>0.2948491736623674</v>
      </c>
      <c r="X220" s="19">
        <f t="shared" si="24"/>
        <v>0.64369640186773291</v>
      </c>
      <c r="Y220">
        <f t="shared" si="27"/>
        <v>0.65151515151515382</v>
      </c>
      <c r="AO220" s="9">
        <v>0.34403515732291634</v>
      </c>
      <c r="AP220" s="60">
        <f t="shared" si="28"/>
        <v>0.30486040723167218</v>
      </c>
      <c r="AQ220" s="43">
        <v>216</v>
      </c>
      <c r="AR220" s="9">
        <f t="shared" si="29"/>
        <v>57.147043157845587</v>
      </c>
    </row>
    <row r="221" spans="1:44" ht="15.75" x14ac:dyDescent="0.25">
      <c r="A221">
        <v>0.91967528305917534</v>
      </c>
      <c r="B221">
        <f t="shared" si="23"/>
        <v>2.3924178410925558E-2</v>
      </c>
      <c r="W221" s="19">
        <v>0.29543711375298365</v>
      </c>
      <c r="X221" s="19">
        <f t="shared" si="24"/>
        <v>0.64442884609515672</v>
      </c>
      <c r="Y221">
        <f t="shared" si="27"/>
        <v>0.65454545454545687</v>
      </c>
      <c r="AO221" s="9">
        <v>0.80437635425885801</v>
      </c>
      <c r="AP221" s="60">
        <f t="shared" si="28"/>
        <v>6.2196576290533524E-2</v>
      </c>
      <c r="AQ221" s="43">
        <v>217</v>
      </c>
      <c r="AR221" s="9">
        <f t="shared" si="29"/>
        <v>57.209239734136119</v>
      </c>
    </row>
    <row r="222" spans="1:44" ht="15.75" x14ac:dyDescent="0.25">
      <c r="A222">
        <v>0.51622058778649249</v>
      </c>
      <c r="B222">
        <f t="shared" si="23"/>
        <v>0.18892031689730718</v>
      </c>
      <c r="W222" s="19">
        <v>0.29678905723252508</v>
      </c>
      <c r="X222" s="19">
        <f t="shared" si="24"/>
        <v>0.64610736411633662</v>
      </c>
      <c r="Y222">
        <f t="shared" si="27"/>
        <v>0.65757575757575992</v>
      </c>
      <c r="AO222" s="9">
        <v>0.91967528305917534</v>
      </c>
      <c r="AP222" s="60">
        <f t="shared" si="28"/>
        <v>2.3924178410925558E-2</v>
      </c>
      <c r="AQ222" s="43">
        <v>218</v>
      </c>
      <c r="AR222" s="9">
        <f t="shared" si="29"/>
        <v>57.233163912547042</v>
      </c>
    </row>
    <row r="223" spans="1:44" ht="15.75" x14ac:dyDescent="0.25">
      <c r="A223">
        <v>0.10559404278695028</v>
      </c>
      <c r="B223">
        <f t="shared" si="23"/>
        <v>0.64232952065817539</v>
      </c>
      <c r="W223" s="19">
        <v>0.29698623756175513</v>
      </c>
      <c r="X223" s="19">
        <f t="shared" si="24"/>
        <v>0.64635151219214459</v>
      </c>
      <c r="Y223">
        <f t="shared" si="27"/>
        <v>0.66060606060606297</v>
      </c>
      <c r="AO223" s="9">
        <v>0.51622058778649249</v>
      </c>
      <c r="AP223" s="60">
        <f t="shared" si="28"/>
        <v>0.18892031689730718</v>
      </c>
      <c r="AQ223" s="43">
        <v>219</v>
      </c>
      <c r="AR223" s="9">
        <f t="shared" si="29"/>
        <v>57.422084229444351</v>
      </c>
    </row>
    <row r="224" spans="1:44" ht="15.75" x14ac:dyDescent="0.25">
      <c r="A224">
        <v>8.062990203558458E-2</v>
      </c>
      <c r="B224">
        <f t="shared" si="23"/>
        <v>0.7193959157923181</v>
      </c>
      <c r="W224" s="19">
        <v>0.29772687813647447</v>
      </c>
      <c r="X224" s="19">
        <f t="shared" si="24"/>
        <v>0.64726706747642448</v>
      </c>
      <c r="Y224">
        <f t="shared" si="27"/>
        <v>0.66363636363636602</v>
      </c>
      <c r="AO224" s="9">
        <v>0.10559404278695028</v>
      </c>
      <c r="AP224" s="60">
        <f t="shared" si="28"/>
        <v>0.64232952065817539</v>
      </c>
      <c r="AQ224" s="43">
        <v>220</v>
      </c>
      <c r="AR224" s="9">
        <f t="shared" si="29"/>
        <v>58.064413750102524</v>
      </c>
    </row>
    <row r="225" spans="1:44" ht="15.75" x14ac:dyDescent="0.25">
      <c r="A225">
        <v>0.78469191564683982</v>
      </c>
      <c r="B225">
        <f t="shared" si="23"/>
        <v>6.927545782231144E-2</v>
      </c>
      <c r="W225" s="19">
        <v>0.30455642888678508</v>
      </c>
      <c r="X225" s="19">
        <f t="shared" si="24"/>
        <v>0.6555986205633717</v>
      </c>
      <c r="Y225">
        <f t="shared" si="27"/>
        <v>0.66666666666666907</v>
      </c>
      <c r="AO225" s="9">
        <v>8.062990203558458E-2</v>
      </c>
      <c r="AP225" s="60">
        <f t="shared" si="28"/>
        <v>0.7193959157923181</v>
      </c>
      <c r="AQ225" s="43">
        <v>221</v>
      </c>
      <c r="AR225" s="9">
        <f t="shared" si="29"/>
        <v>58.783809665894843</v>
      </c>
    </row>
    <row r="226" spans="1:44" ht="15.75" x14ac:dyDescent="0.25">
      <c r="A226">
        <v>0.70851771599475077</v>
      </c>
      <c r="B226">
        <f t="shared" si="23"/>
        <v>9.845149006611853E-2</v>
      </c>
      <c r="W226" s="19">
        <v>0.30486040723167218</v>
      </c>
      <c r="X226" s="19">
        <f t="shared" si="24"/>
        <v>0.65596484267708366</v>
      </c>
      <c r="Y226">
        <f t="shared" si="27"/>
        <v>0.66969696969697212</v>
      </c>
      <c r="AO226" s="9">
        <v>0.78469191564683982</v>
      </c>
      <c r="AP226" s="60">
        <f t="shared" si="28"/>
        <v>6.927545782231144E-2</v>
      </c>
      <c r="AQ226" s="43">
        <v>222</v>
      </c>
      <c r="AR226" s="9">
        <f t="shared" si="29"/>
        <v>58.853085123717158</v>
      </c>
    </row>
    <row r="227" spans="1:44" ht="15.75" x14ac:dyDescent="0.25">
      <c r="A227">
        <v>0.55931272316660052</v>
      </c>
      <c r="B227">
        <f t="shared" si="23"/>
        <v>0.16601329401071638</v>
      </c>
      <c r="W227" s="19">
        <v>0.30521545787207238</v>
      </c>
      <c r="X227" s="19">
        <f t="shared" si="24"/>
        <v>0.65639210180974761</v>
      </c>
      <c r="Y227">
        <f t="shared" si="27"/>
        <v>0.67272727272727517</v>
      </c>
      <c r="AO227" s="9">
        <v>0.70851771599475077</v>
      </c>
      <c r="AP227" s="60">
        <f t="shared" si="28"/>
        <v>9.845149006611853E-2</v>
      </c>
      <c r="AQ227" s="43">
        <v>223</v>
      </c>
      <c r="AR227" s="9">
        <f t="shared" si="29"/>
        <v>58.951536613783276</v>
      </c>
    </row>
    <row r="228" spans="1:44" ht="15.75" x14ac:dyDescent="0.25">
      <c r="A228">
        <v>0.45014801477095856</v>
      </c>
      <c r="B228">
        <f t="shared" si="23"/>
        <v>0.22805109388211944</v>
      </c>
      <c r="W228" s="19">
        <v>0.30534236867490272</v>
      </c>
      <c r="X228" s="19">
        <f t="shared" si="24"/>
        <v>0.65654469435712759</v>
      </c>
      <c r="Y228">
        <f t="shared" si="27"/>
        <v>0.67575757575757822</v>
      </c>
      <c r="AO228" s="9">
        <v>0.55931272316660052</v>
      </c>
      <c r="AP228" s="60">
        <f t="shared" si="28"/>
        <v>0.16601329401071638</v>
      </c>
      <c r="AQ228" s="43">
        <v>224</v>
      </c>
      <c r="AR228" s="9">
        <f t="shared" si="29"/>
        <v>59.117549907793993</v>
      </c>
    </row>
    <row r="229" spans="1:44" ht="15.75" x14ac:dyDescent="0.25">
      <c r="A229">
        <v>1.7639698477126379E-2</v>
      </c>
      <c r="B229">
        <f t="shared" si="23"/>
        <v>1.1536009490522876</v>
      </c>
      <c r="W229" s="19">
        <v>0.31505128867785082</v>
      </c>
      <c r="X229" s="19">
        <f t="shared" si="24"/>
        <v>0.66801965392010254</v>
      </c>
      <c r="Y229">
        <f t="shared" si="27"/>
        <v>0.67878787878788127</v>
      </c>
      <c r="AO229" s="9">
        <v>0.45014801477095856</v>
      </c>
      <c r="AP229" s="60">
        <f t="shared" si="28"/>
        <v>0.22805109388211944</v>
      </c>
      <c r="AQ229" s="43">
        <v>225</v>
      </c>
      <c r="AR229" s="9">
        <f t="shared" si="29"/>
        <v>59.345601001676116</v>
      </c>
    </row>
    <row r="230" spans="1:44" ht="15.75" x14ac:dyDescent="0.25">
      <c r="A230">
        <v>0.38569292275765249</v>
      </c>
      <c r="B230">
        <f t="shared" si="23"/>
        <v>0.27220393229199524</v>
      </c>
      <c r="W230" s="19">
        <v>0.32064772792282886</v>
      </c>
      <c r="X230" s="19">
        <f t="shared" si="24"/>
        <v>0.67445905941953788</v>
      </c>
      <c r="Y230">
        <f t="shared" si="27"/>
        <v>0.68181818181818432</v>
      </c>
      <c r="AO230" s="9">
        <v>1.7639698477126379E-2</v>
      </c>
      <c r="AP230" s="60">
        <f t="shared" si="28"/>
        <v>1.1536009490522876</v>
      </c>
      <c r="AQ230" s="43">
        <v>226</v>
      </c>
      <c r="AR230" s="9">
        <f t="shared" si="29"/>
        <v>60.499201950728406</v>
      </c>
    </row>
    <row r="231" spans="1:44" ht="15.75" x14ac:dyDescent="0.25">
      <c r="A231">
        <v>0.19821771904660176</v>
      </c>
      <c r="B231">
        <f t="shared" si="23"/>
        <v>0.46239693178590974</v>
      </c>
      <c r="W231" s="19">
        <v>0.32352818088432322</v>
      </c>
      <c r="X231" s="19">
        <f t="shared" si="24"/>
        <v>0.67772453993346971</v>
      </c>
      <c r="Y231">
        <f t="shared" si="27"/>
        <v>0.68484848484848737</v>
      </c>
      <c r="AO231" s="9">
        <v>0.38569292275765249</v>
      </c>
      <c r="AP231" s="60">
        <f t="shared" si="28"/>
        <v>0.27220393229199524</v>
      </c>
      <c r="AQ231" s="43">
        <v>227</v>
      </c>
      <c r="AR231" s="9">
        <f t="shared" si="29"/>
        <v>60.7714058830204</v>
      </c>
    </row>
    <row r="232" spans="1:44" ht="15.75" x14ac:dyDescent="0.25">
      <c r="A232">
        <v>0.12549211096530047</v>
      </c>
      <c r="B232">
        <f t="shared" si="23"/>
        <v>0.59300353806296646</v>
      </c>
      <c r="W232" s="19">
        <v>0.32458532901345605</v>
      </c>
      <c r="X232" s="19">
        <f t="shared" si="24"/>
        <v>0.67891476180303356</v>
      </c>
      <c r="Y232">
        <f t="shared" si="27"/>
        <v>0.68787878787879042</v>
      </c>
      <c r="AO232" s="9">
        <v>0.19821771904660176</v>
      </c>
      <c r="AP232" s="60">
        <f t="shared" si="28"/>
        <v>0.46239693178590974</v>
      </c>
      <c r="AQ232" s="43">
        <v>228</v>
      </c>
      <c r="AR232" s="9">
        <f t="shared" si="29"/>
        <v>61.23380281480631</v>
      </c>
    </row>
    <row r="233" spans="1:44" ht="15.75" x14ac:dyDescent="0.25">
      <c r="A233">
        <v>0.40485854670857874</v>
      </c>
      <c r="B233">
        <f t="shared" si="23"/>
        <v>0.25834786864853793</v>
      </c>
      <c r="W233" s="19">
        <v>0.32540118989254241</v>
      </c>
      <c r="X233" s="19">
        <f t="shared" si="24"/>
        <v>0.67983031708731345</v>
      </c>
      <c r="Y233">
        <f t="shared" si="27"/>
        <v>0.69090909090909347</v>
      </c>
      <c r="AO233" s="9">
        <v>0.12549211096530047</v>
      </c>
      <c r="AP233" s="60">
        <f t="shared" si="28"/>
        <v>0.59300353806296646</v>
      </c>
      <c r="AQ233" s="43">
        <v>229</v>
      </c>
      <c r="AR233" s="9">
        <f t="shared" si="29"/>
        <v>61.826806352869276</v>
      </c>
    </row>
    <row r="234" spans="1:44" ht="15.75" x14ac:dyDescent="0.25">
      <c r="A234">
        <v>0.41605883968626972</v>
      </c>
      <c r="B234">
        <f t="shared" si="23"/>
        <v>0.25055102490550124</v>
      </c>
      <c r="W234" s="19">
        <v>0.32572818768012635</v>
      </c>
      <c r="X234" s="19">
        <f t="shared" si="24"/>
        <v>0.68019653920102541</v>
      </c>
      <c r="Y234">
        <f t="shared" si="27"/>
        <v>0.69393939393939652</v>
      </c>
      <c r="AO234" s="9">
        <v>0.40485854670857874</v>
      </c>
      <c r="AP234" s="60">
        <f t="shared" si="28"/>
        <v>0.25834786864853793</v>
      </c>
      <c r="AQ234" s="43">
        <v>230</v>
      </c>
      <c r="AR234" s="9">
        <f t="shared" si="29"/>
        <v>62.085154221517811</v>
      </c>
    </row>
    <row r="235" spans="1:44" ht="15.75" x14ac:dyDescent="0.25">
      <c r="A235">
        <v>0.23633533738212226</v>
      </c>
      <c r="B235">
        <f t="shared" si="23"/>
        <v>0.4121438746854203</v>
      </c>
      <c r="W235" s="19">
        <v>0.32646530391853734</v>
      </c>
      <c r="X235" s="19">
        <f t="shared" si="24"/>
        <v>0.68102053895687731</v>
      </c>
      <c r="Y235">
        <f t="shared" si="27"/>
        <v>0.69696969696969957</v>
      </c>
      <c r="AO235" s="9">
        <v>0.41605883968626972</v>
      </c>
      <c r="AP235" s="60">
        <f t="shared" si="28"/>
        <v>0.25055102490550124</v>
      </c>
      <c r="AQ235" s="43">
        <v>231</v>
      </c>
      <c r="AR235" s="9">
        <f t="shared" si="29"/>
        <v>62.335705246423309</v>
      </c>
    </row>
    <row r="236" spans="1:44" ht="15.75" x14ac:dyDescent="0.25">
      <c r="A236">
        <v>0.50819421979430524</v>
      </c>
      <c r="B236">
        <f t="shared" si="23"/>
        <v>0.19339759486871938</v>
      </c>
      <c r="W236" s="19">
        <v>0.32736881398377143</v>
      </c>
      <c r="X236" s="19">
        <f t="shared" si="24"/>
        <v>0.68202764976958519</v>
      </c>
      <c r="Y236">
        <f t="shared" si="27"/>
        <v>0.70000000000000262</v>
      </c>
      <c r="AO236" s="9">
        <v>0.23633533738212226</v>
      </c>
      <c r="AP236" s="60">
        <f t="shared" si="28"/>
        <v>0.4121438746854203</v>
      </c>
      <c r="AQ236" s="43">
        <v>232</v>
      </c>
      <c r="AR236" s="9">
        <f t="shared" si="29"/>
        <v>62.747849121108729</v>
      </c>
    </row>
    <row r="237" spans="1:44" ht="15.75" x14ac:dyDescent="0.25">
      <c r="A237">
        <v>0.11142307809686575</v>
      </c>
      <c r="B237">
        <f t="shared" si="23"/>
        <v>0.62697737391421349</v>
      </c>
      <c r="W237" s="19">
        <v>0.32865282713866723</v>
      </c>
      <c r="X237" s="19">
        <f t="shared" si="24"/>
        <v>0.68345342600000003</v>
      </c>
      <c r="Y237">
        <f t="shared" si="27"/>
        <v>0.70303030303030567</v>
      </c>
      <c r="AO237" s="9">
        <v>0.50819421979430524</v>
      </c>
      <c r="AP237" s="60">
        <f t="shared" si="28"/>
        <v>0.19339759486871938</v>
      </c>
      <c r="AQ237" s="43">
        <v>233</v>
      </c>
      <c r="AR237" s="9">
        <f t="shared" si="29"/>
        <v>62.941246715977449</v>
      </c>
    </row>
    <row r="238" spans="1:44" ht="15.75" x14ac:dyDescent="0.25">
      <c r="A238">
        <v>0.69518112735374005</v>
      </c>
      <c r="B238">
        <f t="shared" si="23"/>
        <v>0.10388081499258298</v>
      </c>
      <c r="W238" s="19">
        <v>0.33117839423219009</v>
      </c>
      <c r="X238" s="19">
        <f t="shared" si="24"/>
        <v>0.6862392040772729</v>
      </c>
      <c r="Y238">
        <f t="shared" si="27"/>
        <v>0.70606060606060872</v>
      </c>
      <c r="AO238" s="9">
        <v>0.11142307809686575</v>
      </c>
      <c r="AP238" s="60">
        <f t="shared" si="28"/>
        <v>0.62697737391421349</v>
      </c>
      <c r="AQ238" s="43">
        <v>234</v>
      </c>
      <c r="AR238" s="9">
        <f t="shared" si="29"/>
        <v>63.568224089891665</v>
      </c>
    </row>
    <row r="239" spans="1:44" ht="15.75" x14ac:dyDescent="0.25">
      <c r="A239">
        <v>0.31376079592272715</v>
      </c>
      <c r="B239">
        <f t="shared" si="23"/>
        <v>0.33117839423219009</v>
      </c>
      <c r="W239" s="19">
        <v>0.33444852740437975</v>
      </c>
      <c r="X239" s="19">
        <f t="shared" si="24"/>
        <v>0.68980986968596447</v>
      </c>
      <c r="Y239">
        <f t="shared" si="27"/>
        <v>0.70909090909091177</v>
      </c>
      <c r="AO239" s="9">
        <v>0.69518112735374005</v>
      </c>
      <c r="AP239" s="60">
        <f t="shared" si="28"/>
        <v>0.10388081499258298</v>
      </c>
      <c r="AQ239" s="43">
        <v>235</v>
      </c>
      <c r="AR239" s="9">
        <f t="shared" si="29"/>
        <v>63.67210490488425</v>
      </c>
    </row>
    <row r="240" spans="1:44" ht="15.75" x14ac:dyDescent="0.25">
      <c r="A240">
        <v>0.19788201544236581</v>
      </c>
      <c r="B240">
        <f t="shared" si="23"/>
        <v>0.46288123071423343</v>
      </c>
      <c r="W240" s="19">
        <v>0.33501128962239335</v>
      </c>
      <c r="X240" s="19">
        <f t="shared" si="24"/>
        <v>0.69042023987548451</v>
      </c>
      <c r="Y240">
        <f t="shared" si="27"/>
        <v>0.71212121212121482</v>
      </c>
      <c r="AO240" s="9">
        <v>0.31376079592272715</v>
      </c>
      <c r="AP240" s="60">
        <f t="shared" si="28"/>
        <v>0.33117839423219009</v>
      </c>
      <c r="AQ240" s="43">
        <v>236</v>
      </c>
      <c r="AR240" s="9">
        <f t="shared" si="29"/>
        <v>64.003283299116447</v>
      </c>
    </row>
    <row r="241" spans="1:44" ht="15.75" x14ac:dyDescent="0.25">
      <c r="A241">
        <v>0.27838984344004641</v>
      </c>
      <c r="B241">
        <f t="shared" si="23"/>
        <v>0.36535223802392514</v>
      </c>
      <c r="W241" s="19">
        <v>0.33704646132320021</v>
      </c>
      <c r="X241" s="19">
        <f t="shared" si="24"/>
        <v>0.69261757255775636</v>
      </c>
      <c r="Y241">
        <f t="shared" si="27"/>
        <v>0.71515151515151787</v>
      </c>
      <c r="AO241" s="9">
        <v>0.19788201544236581</v>
      </c>
      <c r="AP241" s="60">
        <f t="shared" si="28"/>
        <v>0.46288123071423343</v>
      </c>
      <c r="AQ241" s="43">
        <v>237</v>
      </c>
      <c r="AR241" s="9">
        <f t="shared" si="29"/>
        <v>64.466164529830678</v>
      </c>
    </row>
    <row r="242" spans="1:44" ht="15.75" x14ac:dyDescent="0.25">
      <c r="A242">
        <v>0.48030030213324382</v>
      </c>
      <c r="B242">
        <f t="shared" si="23"/>
        <v>0.20952678321727292</v>
      </c>
      <c r="W242" s="19">
        <v>0.3390105323914866</v>
      </c>
      <c r="X242" s="19">
        <f t="shared" si="24"/>
        <v>0.6947233497116001</v>
      </c>
      <c r="Y242">
        <f t="shared" si="27"/>
        <v>0.71818181818182092</v>
      </c>
      <c r="AO242" s="9">
        <v>0.27838984344004641</v>
      </c>
      <c r="AP242" s="60">
        <f t="shared" si="28"/>
        <v>0.36535223802392514</v>
      </c>
      <c r="AQ242" s="43">
        <v>238</v>
      </c>
      <c r="AR242" s="9">
        <f t="shared" si="29"/>
        <v>64.831516767854609</v>
      </c>
    </row>
    <row r="243" spans="1:44" ht="15.75" x14ac:dyDescent="0.25">
      <c r="A243">
        <v>0.11795403912472915</v>
      </c>
      <c r="B243">
        <f t="shared" si="23"/>
        <v>0.61070292266681758</v>
      </c>
      <c r="W243" s="19">
        <v>0.33949651408423692</v>
      </c>
      <c r="X243" s="19">
        <f t="shared" si="24"/>
        <v>0.69524216437269204</v>
      </c>
      <c r="Y243">
        <f t="shared" si="27"/>
        <v>0.72121212121212397</v>
      </c>
      <c r="AO243" s="9">
        <v>0.48030030213324382</v>
      </c>
      <c r="AP243" s="60">
        <f t="shared" si="28"/>
        <v>0.20952678321727292</v>
      </c>
      <c r="AQ243" s="43">
        <v>239</v>
      </c>
      <c r="AR243" s="9">
        <f t="shared" si="29"/>
        <v>65.04104355107188</v>
      </c>
    </row>
    <row r="244" spans="1:44" ht="15.75" x14ac:dyDescent="0.25">
      <c r="A244">
        <v>0.25379192480239265</v>
      </c>
      <c r="B244">
        <f t="shared" si="23"/>
        <v>0.39178301182213726</v>
      </c>
      <c r="W244" s="19">
        <v>0.34892035578315195</v>
      </c>
      <c r="X244" s="19">
        <f t="shared" si="24"/>
        <v>0.70513016144291507</v>
      </c>
      <c r="Y244">
        <f t="shared" si="27"/>
        <v>0.72424242424242702</v>
      </c>
      <c r="AO244" s="9">
        <v>0.11795403912472915</v>
      </c>
      <c r="AP244" s="60">
        <f t="shared" si="28"/>
        <v>0.61070292266681758</v>
      </c>
      <c r="AQ244" s="43">
        <v>240</v>
      </c>
      <c r="AR244" s="9">
        <f t="shared" si="29"/>
        <v>65.651746473738697</v>
      </c>
    </row>
    <row r="245" spans="1:44" ht="15.75" x14ac:dyDescent="0.25">
      <c r="A245">
        <v>0.86336863307596057</v>
      </c>
      <c r="B245">
        <f t="shared" si="23"/>
        <v>4.1975293159934576E-2</v>
      </c>
      <c r="W245" s="19">
        <v>0.35525919139074158</v>
      </c>
      <c r="X245" s="19">
        <f t="shared" si="24"/>
        <v>0.71160008545182651</v>
      </c>
      <c r="Y245">
        <f t="shared" si="27"/>
        <v>0.72727272727273007</v>
      </c>
      <c r="AO245" s="9">
        <v>0.25379192480239265</v>
      </c>
      <c r="AP245" s="60">
        <f t="shared" si="28"/>
        <v>0.39178301182213726</v>
      </c>
      <c r="AQ245" s="43">
        <v>241</v>
      </c>
      <c r="AR245" s="9">
        <f t="shared" si="29"/>
        <v>66.043529485560839</v>
      </c>
    </row>
    <row r="246" spans="1:44" ht="15.75" x14ac:dyDescent="0.25">
      <c r="A246">
        <v>0.99279763176366465</v>
      </c>
      <c r="B246">
        <f t="shared" si="23"/>
        <v>2.0652658588232536E-3</v>
      </c>
      <c r="W246" s="19">
        <v>0.35884930206116089</v>
      </c>
      <c r="X246" s="19">
        <f t="shared" si="24"/>
        <v>0.71520126956999419</v>
      </c>
      <c r="Y246">
        <f t="shared" si="27"/>
        <v>0.73030303030303312</v>
      </c>
      <c r="AO246" s="9">
        <v>0.86336863307596057</v>
      </c>
      <c r="AP246" s="60">
        <f t="shared" si="28"/>
        <v>4.1975293159934576E-2</v>
      </c>
      <c r="AQ246" s="43">
        <v>242</v>
      </c>
      <c r="AR246" s="9">
        <f t="shared" si="29"/>
        <v>66.085504778720775</v>
      </c>
    </row>
    <row r="247" spans="1:44" ht="15.75" x14ac:dyDescent="0.25">
      <c r="A247">
        <v>0.20221564378795739</v>
      </c>
      <c r="B247">
        <f t="shared" si="23"/>
        <v>0.45669160214158361</v>
      </c>
      <c r="W247" s="19">
        <v>0.35986144110776763</v>
      </c>
      <c r="X247" s="19">
        <f t="shared" si="24"/>
        <v>0.71620838038270218</v>
      </c>
      <c r="Y247">
        <f t="shared" si="27"/>
        <v>0.73333333333333617</v>
      </c>
      <c r="AO247" s="9">
        <v>0.99279763176366465</v>
      </c>
      <c r="AP247" s="60">
        <f t="shared" si="28"/>
        <v>2.0652658588232536E-3</v>
      </c>
      <c r="AQ247" s="43">
        <v>243</v>
      </c>
      <c r="AR247" s="9">
        <f t="shared" si="29"/>
        <v>66.087570044579593</v>
      </c>
    </row>
    <row r="248" spans="1:44" ht="15.75" x14ac:dyDescent="0.25">
      <c r="A248">
        <v>0.86422315134128846</v>
      </c>
      <c r="B248">
        <f t="shared" si="23"/>
        <v>4.1692647574419359E-2</v>
      </c>
      <c r="W248" s="19">
        <v>0.362144206127616</v>
      </c>
      <c r="X248" s="19">
        <f t="shared" si="24"/>
        <v>0.71846675008392591</v>
      </c>
      <c r="Y248">
        <f t="shared" si="27"/>
        <v>0.73636363636363922</v>
      </c>
      <c r="AO248" s="9">
        <v>0.20221564378795739</v>
      </c>
      <c r="AP248" s="60">
        <f t="shared" si="28"/>
        <v>0.45669160214158361</v>
      </c>
      <c r="AQ248" s="43">
        <v>244</v>
      </c>
      <c r="AR248" s="9">
        <f t="shared" si="29"/>
        <v>66.544261646721182</v>
      </c>
    </row>
    <row r="249" spans="1:44" ht="15.75" x14ac:dyDescent="0.25">
      <c r="A249">
        <v>0.25693533127842039</v>
      </c>
      <c r="B249">
        <f t="shared" si="23"/>
        <v>0.38826595857649132</v>
      </c>
      <c r="W249" s="19">
        <v>0.36425808492790052</v>
      </c>
      <c r="X249" s="19">
        <f t="shared" si="24"/>
        <v>0.72054200872829366</v>
      </c>
      <c r="Y249">
        <f t="shared" si="27"/>
        <v>0.73939393939394227</v>
      </c>
      <c r="AO249" s="9">
        <v>0.86422315134128846</v>
      </c>
      <c r="AP249" s="60">
        <f t="shared" si="28"/>
        <v>4.1692647574419359E-2</v>
      </c>
      <c r="AQ249" s="43">
        <v>245</v>
      </c>
      <c r="AR249" s="9">
        <f t="shared" si="29"/>
        <v>66.585954294295604</v>
      </c>
    </row>
    <row r="250" spans="1:44" ht="15.75" x14ac:dyDescent="0.25">
      <c r="A250">
        <v>0.69402142399365219</v>
      </c>
      <c r="B250">
        <f t="shared" si="23"/>
        <v>0.10435784246970128</v>
      </c>
      <c r="W250" s="19">
        <v>0.36494534901236481</v>
      </c>
      <c r="X250" s="19">
        <f t="shared" si="24"/>
        <v>0.72121341593676558</v>
      </c>
      <c r="Y250">
        <f t="shared" si="27"/>
        <v>0.74242424242424532</v>
      </c>
      <c r="AO250" s="9">
        <v>0.25693533127842039</v>
      </c>
      <c r="AP250" s="60">
        <f t="shared" si="28"/>
        <v>0.38826595857649132</v>
      </c>
      <c r="AQ250" s="43">
        <v>246</v>
      </c>
      <c r="AR250" s="9">
        <f t="shared" si="29"/>
        <v>66.974220252872101</v>
      </c>
    </row>
    <row r="251" spans="1:44" ht="15.75" x14ac:dyDescent="0.25">
      <c r="A251">
        <v>0.78264717551194796</v>
      </c>
      <c r="B251">
        <f t="shared" si="23"/>
        <v>7.0020940152004316E-2</v>
      </c>
      <c r="W251" s="19">
        <v>0.36535223802392514</v>
      </c>
      <c r="X251" s="19">
        <f t="shared" si="24"/>
        <v>0.72161015655995353</v>
      </c>
      <c r="Y251">
        <f t="shared" si="27"/>
        <v>0.74545454545454837</v>
      </c>
      <c r="AO251" s="9">
        <v>0.69402142399365219</v>
      </c>
      <c r="AP251" s="60">
        <f t="shared" si="28"/>
        <v>0.10435784246970128</v>
      </c>
      <c r="AQ251" s="43">
        <v>247</v>
      </c>
      <c r="AR251" s="9">
        <f t="shared" si="29"/>
        <v>67.078578095341797</v>
      </c>
    </row>
    <row r="252" spans="1:44" ht="15.75" x14ac:dyDescent="0.25">
      <c r="A252">
        <v>8.0568865016632588E-2</v>
      </c>
      <c r="B252">
        <f t="shared" si="23"/>
        <v>0.71961228406143485</v>
      </c>
      <c r="W252" s="19">
        <v>0.36745852001082008</v>
      </c>
      <c r="X252" s="19">
        <f t="shared" si="24"/>
        <v>0.72365489669484551</v>
      </c>
      <c r="Y252">
        <f t="shared" si="27"/>
        <v>0.74848484848485142</v>
      </c>
      <c r="AO252" s="9">
        <v>0.78264717551194796</v>
      </c>
      <c r="AP252" s="60">
        <f t="shared" si="28"/>
        <v>7.0020940152004316E-2</v>
      </c>
      <c r="AQ252" s="43">
        <v>248</v>
      </c>
      <c r="AR252" s="9">
        <f t="shared" si="29"/>
        <v>67.148599035493802</v>
      </c>
    </row>
    <row r="253" spans="1:44" ht="15.75" x14ac:dyDescent="0.25">
      <c r="A253">
        <v>0.70586260567033909</v>
      </c>
      <c r="B253">
        <f t="shared" si="23"/>
        <v>9.9524191417109914E-2</v>
      </c>
      <c r="W253" s="19">
        <v>0.36973943117890778</v>
      </c>
      <c r="X253" s="19">
        <f t="shared" si="24"/>
        <v>0.72585222937711724</v>
      </c>
      <c r="Y253">
        <f t="shared" si="27"/>
        <v>0.75151515151515447</v>
      </c>
      <c r="AO253" s="9">
        <v>8.0568865016632588E-2</v>
      </c>
      <c r="AP253" s="60">
        <f t="shared" si="28"/>
        <v>0.71961228406143485</v>
      </c>
      <c r="AQ253" s="43">
        <v>249</v>
      </c>
      <c r="AR253" s="9">
        <f t="shared" si="29"/>
        <v>67.868211319555243</v>
      </c>
    </row>
    <row r="254" spans="1:44" ht="15.75" x14ac:dyDescent="0.25">
      <c r="A254">
        <v>0.14133121738334301</v>
      </c>
      <c r="B254">
        <f t="shared" si="23"/>
        <v>0.55904259539275192</v>
      </c>
      <c r="W254" s="19">
        <v>0.36989850600385898</v>
      </c>
      <c r="X254" s="19">
        <f t="shared" si="24"/>
        <v>0.72600482192449722</v>
      </c>
      <c r="Y254">
        <f t="shared" si="27"/>
        <v>0.75454545454545752</v>
      </c>
      <c r="AO254" s="9">
        <v>0.70586260567033909</v>
      </c>
      <c r="AP254" s="60">
        <f t="shared" si="28"/>
        <v>9.9524191417109914E-2</v>
      </c>
      <c r="AQ254" s="43">
        <v>250</v>
      </c>
      <c r="AR254" s="9">
        <f t="shared" si="29"/>
        <v>67.967735510972346</v>
      </c>
    </row>
    <row r="255" spans="1:44" ht="15.75" x14ac:dyDescent="0.25">
      <c r="A255">
        <v>0.79488509781182282</v>
      </c>
      <c r="B255">
        <f t="shared" si="23"/>
        <v>6.5587915950781533E-2</v>
      </c>
      <c r="W255" s="19">
        <v>0.3726485472203705</v>
      </c>
      <c r="X255" s="19">
        <f t="shared" si="24"/>
        <v>0.72862941373943291</v>
      </c>
      <c r="Y255">
        <f t="shared" si="27"/>
        <v>0.75757575757576057</v>
      </c>
      <c r="AO255" s="9">
        <v>0.14133121738334301</v>
      </c>
      <c r="AP255" s="60">
        <f t="shared" si="28"/>
        <v>0.55904259539275192</v>
      </c>
      <c r="AQ255" s="43">
        <v>251</v>
      </c>
      <c r="AR255" s="9">
        <f t="shared" si="29"/>
        <v>68.5267781063651</v>
      </c>
    </row>
    <row r="256" spans="1:44" ht="15.75" x14ac:dyDescent="0.25">
      <c r="A256">
        <v>0.77208777123325301</v>
      </c>
      <c r="B256">
        <f t="shared" si="23"/>
        <v>7.3902012032180733E-2</v>
      </c>
      <c r="W256" s="19">
        <v>0.37429197684273696</v>
      </c>
      <c r="X256" s="19">
        <f t="shared" si="24"/>
        <v>0.73018585772270883</v>
      </c>
      <c r="Y256">
        <f t="shared" si="27"/>
        <v>0.76060606060606362</v>
      </c>
      <c r="AO256" s="9">
        <v>0.79488509781182282</v>
      </c>
      <c r="AP256" s="60">
        <f t="shared" si="28"/>
        <v>6.5587915950781533E-2</v>
      </c>
      <c r="AQ256" s="43">
        <v>252</v>
      </c>
      <c r="AR256" s="9">
        <f t="shared" si="29"/>
        <v>68.592366022315886</v>
      </c>
    </row>
    <row r="257" spans="1:44" ht="15.75" x14ac:dyDescent="0.25">
      <c r="A257">
        <v>7.3549607837153239E-2</v>
      </c>
      <c r="B257">
        <f t="shared" si="23"/>
        <v>0.74565576110590948</v>
      </c>
      <c r="W257" s="19">
        <v>0.3786556032933624</v>
      </c>
      <c r="X257" s="19">
        <f t="shared" si="24"/>
        <v>0.73427533799249245</v>
      </c>
      <c r="Y257">
        <f t="shared" si="27"/>
        <v>0.76363636363636667</v>
      </c>
      <c r="AO257" s="9">
        <v>0.77208777123325301</v>
      </c>
      <c r="AP257" s="60">
        <f t="shared" si="28"/>
        <v>7.3902012032180733E-2</v>
      </c>
      <c r="AQ257" s="43">
        <v>253</v>
      </c>
      <c r="AR257" s="9">
        <f t="shared" si="29"/>
        <v>68.666268034348064</v>
      </c>
    </row>
    <row r="258" spans="1:44" ht="15.75" x14ac:dyDescent="0.25">
      <c r="A258">
        <v>0.83071382793664361</v>
      </c>
      <c r="B258">
        <f t="shared" si="23"/>
        <v>5.299140404283622E-2</v>
      </c>
      <c r="W258" s="19">
        <v>0.38242114086918882</v>
      </c>
      <c r="X258" s="19">
        <f t="shared" si="24"/>
        <v>0.73775444807275614</v>
      </c>
      <c r="Y258">
        <f t="shared" si="27"/>
        <v>0.76666666666666972</v>
      </c>
      <c r="AO258" s="9">
        <v>7.3549607837153239E-2</v>
      </c>
      <c r="AP258" s="60">
        <f t="shared" si="28"/>
        <v>0.74565576110590948</v>
      </c>
      <c r="AQ258" s="43">
        <v>254</v>
      </c>
      <c r="AR258" s="9">
        <f t="shared" si="29"/>
        <v>69.411923795453973</v>
      </c>
    </row>
    <row r="259" spans="1:44" ht="15.75" x14ac:dyDescent="0.25">
      <c r="A259">
        <v>0.99200415051728874</v>
      </c>
      <c r="B259">
        <f t="shared" si="23"/>
        <v>2.2937107762327877E-3</v>
      </c>
      <c r="W259" s="19">
        <v>0.38826595857649132</v>
      </c>
      <c r="X259" s="19">
        <f t="shared" si="24"/>
        <v>0.74306466872157961</v>
      </c>
      <c r="Y259">
        <f t="shared" si="27"/>
        <v>0.76969696969697277</v>
      </c>
      <c r="AO259" s="9">
        <v>0.83071382793664361</v>
      </c>
      <c r="AP259" s="60">
        <f t="shared" si="28"/>
        <v>5.299140404283622E-2</v>
      </c>
      <c r="AQ259" s="43">
        <v>255</v>
      </c>
      <c r="AR259" s="9">
        <f t="shared" si="29"/>
        <v>69.464915199496815</v>
      </c>
    </row>
    <row r="260" spans="1:44" ht="15.75" x14ac:dyDescent="0.25">
      <c r="A260">
        <v>0.4574419385357219</v>
      </c>
      <c r="B260">
        <f t="shared" si="23"/>
        <v>0.22345866074993945</v>
      </c>
      <c r="W260" s="19">
        <v>0.39037782867255644</v>
      </c>
      <c r="X260" s="19">
        <f t="shared" si="24"/>
        <v>0.74495681630909139</v>
      </c>
      <c r="Y260">
        <f t="shared" si="27"/>
        <v>0.77272727272727582</v>
      </c>
      <c r="AO260" s="9">
        <v>0.99200415051728874</v>
      </c>
      <c r="AP260" s="60">
        <f t="shared" si="28"/>
        <v>2.2937107762327877E-3</v>
      </c>
      <c r="AQ260" s="43">
        <v>256</v>
      </c>
      <c r="AR260" s="9">
        <f t="shared" si="29"/>
        <v>69.467208910273044</v>
      </c>
    </row>
    <row r="261" spans="1:44" ht="15.75" x14ac:dyDescent="0.25">
      <c r="A261">
        <v>0.97045808282723467</v>
      </c>
      <c r="B261">
        <f t="shared" si="23"/>
        <v>8.5677338921283045E-3</v>
      </c>
      <c r="W261" s="19">
        <v>0.39109669324635304</v>
      </c>
      <c r="X261" s="19">
        <f t="shared" si="24"/>
        <v>0.74559770500808742</v>
      </c>
      <c r="Y261">
        <f t="shared" si="27"/>
        <v>0.77575757575757887</v>
      </c>
      <c r="AO261" s="9">
        <v>0.4574419385357219</v>
      </c>
      <c r="AP261" s="60">
        <f t="shared" si="28"/>
        <v>0.22345866074993945</v>
      </c>
      <c r="AQ261" s="43">
        <v>257</v>
      </c>
      <c r="AR261" s="9">
        <f t="shared" si="29"/>
        <v>69.690667571022985</v>
      </c>
    </row>
    <row r="262" spans="1:44" ht="15.75" x14ac:dyDescent="0.25">
      <c r="A262">
        <v>0.93145542771691026</v>
      </c>
      <c r="B262">
        <f t="shared" ref="B262:B325" si="30">-LN(A262)/$B$1</f>
        <v>2.0287697169721924E-2</v>
      </c>
      <c r="W262" s="19">
        <v>0.39178301182213726</v>
      </c>
      <c r="X262" s="19">
        <f t="shared" ref="X262:X325" si="31">1-EXP(-W262*3.5)</f>
        <v>0.74620807519760735</v>
      </c>
      <c r="Y262">
        <f t="shared" si="27"/>
        <v>0.77878787878788192</v>
      </c>
      <c r="AO262" s="9">
        <v>0.97045808282723467</v>
      </c>
      <c r="AP262" s="60">
        <f t="shared" si="28"/>
        <v>8.5677338921283045E-3</v>
      </c>
      <c r="AQ262" s="43">
        <v>258</v>
      </c>
      <c r="AR262" s="9">
        <f t="shared" si="29"/>
        <v>69.699235304915106</v>
      </c>
    </row>
    <row r="263" spans="1:44" ht="15.75" x14ac:dyDescent="0.25">
      <c r="A263">
        <v>0.3644215216528825</v>
      </c>
      <c r="B263">
        <f t="shared" si="30"/>
        <v>0.28841258709199974</v>
      </c>
      <c r="W263" s="19">
        <v>0.39388652400033014</v>
      </c>
      <c r="X263" s="19">
        <f t="shared" si="31"/>
        <v>0.74806970427564323</v>
      </c>
      <c r="Y263">
        <f t="shared" si="27"/>
        <v>0.78181818181818497</v>
      </c>
      <c r="AO263" s="9">
        <v>0.93145542771691026</v>
      </c>
      <c r="AP263" s="60">
        <f t="shared" si="28"/>
        <v>2.0287697169721924E-2</v>
      </c>
      <c r="AQ263" s="43">
        <v>259</v>
      </c>
      <c r="AR263" s="9">
        <f t="shared" si="29"/>
        <v>69.719523002084827</v>
      </c>
    </row>
    <row r="264" spans="1:44" ht="15.75" x14ac:dyDescent="0.25">
      <c r="A264">
        <v>0.16971343119602039</v>
      </c>
      <c r="B264">
        <f t="shared" si="30"/>
        <v>0.50675541804794855</v>
      </c>
      <c r="W264" s="19">
        <v>0.39461428229300965</v>
      </c>
      <c r="X264" s="19">
        <f t="shared" si="31"/>
        <v>0.74871059297463916</v>
      </c>
      <c r="Y264">
        <f t="shared" ref="Y264:Y327" si="32">+Y263+1/330</f>
        <v>0.78484848484848801</v>
      </c>
      <c r="AO264" s="9">
        <v>0.3644215216528825</v>
      </c>
      <c r="AP264" s="60">
        <f t="shared" si="28"/>
        <v>0.28841258709199974</v>
      </c>
      <c r="AQ264" s="43">
        <v>260</v>
      </c>
      <c r="AR264" s="9">
        <f t="shared" si="29"/>
        <v>70.007935589176824</v>
      </c>
    </row>
    <row r="265" spans="1:44" ht="15.75" x14ac:dyDescent="0.25">
      <c r="A265">
        <v>0.78417310098574788</v>
      </c>
      <c r="B265">
        <f t="shared" si="30"/>
        <v>6.9464425979729669E-2</v>
      </c>
      <c r="W265" s="19">
        <v>0.40053948565602132</v>
      </c>
      <c r="X265" s="19">
        <f t="shared" si="31"/>
        <v>0.75386822107608265</v>
      </c>
      <c r="Y265">
        <f t="shared" si="32"/>
        <v>0.78787878787879106</v>
      </c>
      <c r="AO265" s="9">
        <v>0.16971343119602039</v>
      </c>
      <c r="AP265" s="60">
        <f t="shared" si="28"/>
        <v>0.50675541804794855</v>
      </c>
      <c r="AQ265" s="43">
        <v>261</v>
      </c>
      <c r="AR265" s="9">
        <f t="shared" si="29"/>
        <v>70.514691007224769</v>
      </c>
    </row>
    <row r="266" spans="1:44" ht="15.75" x14ac:dyDescent="0.25">
      <c r="A266">
        <v>0.32016968291268655</v>
      </c>
      <c r="B266">
        <f t="shared" si="30"/>
        <v>0.32540118989254241</v>
      </c>
      <c r="W266" s="19">
        <v>0.4012488945511144</v>
      </c>
      <c r="X266" s="19">
        <f t="shared" si="31"/>
        <v>0.75447859126560268</v>
      </c>
      <c r="Y266">
        <f t="shared" si="32"/>
        <v>0.79090909090909411</v>
      </c>
      <c r="AO266" s="9">
        <v>0.78417310098574788</v>
      </c>
      <c r="AP266" s="60">
        <f t="shared" si="28"/>
        <v>6.9464425979729669E-2</v>
      </c>
      <c r="AQ266" s="43">
        <v>262</v>
      </c>
      <c r="AR266" s="9">
        <f t="shared" si="29"/>
        <v>70.584155433204501</v>
      </c>
    </row>
    <row r="267" spans="1:44" ht="15.75" x14ac:dyDescent="0.25">
      <c r="A267">
        <v>0.66362498855555896</v>
      </c>
      <c r="B267">
        <f t="shared" si="30"/>
        <v>0.11715373294961287</v>
      </c>
      <c r="W267" s="19">
        <v>0.40345932305988141</v>
      </c>
      <c r="X267" s="19">
        <f t="shared" si="31"/>
        <v>0.75637073885311445</v>
      </c>
      <c r="Y267">
        <f t="shared" si="32"/>
        <v>0.79393939393939716</v>
      </c>
      <c r="AO267" s="9">
        <v>0.32016968291268655</v>
      </c>
      <c r="AP267" s="60">
        <f t="shared" si="28"/>
        <v>0.32540118989254241</v>
      </c>
      <c r="AQ267" s="43">
        <v>263</v>
      </c>
      <c r="AR267" s="9">
        <f t="shared" si="29"/>
        <v>70.909556623097046</v>
      </c>
    </row>
    <row r="268" spans="1:44" ht="15.75" x14ac:dyDescent="0.25">
      <c r="A268">
        <v>1.0681478316599017E-2</v>
      </c>
      <c r="B268">
        <f t="shared" si="30"/>
        <v>1.2969268673919783</v>
      </c>
      <c r="W268" s="19">
        <v>0.40478664399452563</v>
      </c>
      <c r="X268" s="19">
        <f t="shared" si="31"/>
        <v>0.75749992370372632</v>
      </c>
      <c r="Y268">
        <f t="shared" si="32"/>
        <v>0.79696969696970021</v>
      </c>
      <c r="AO268" s="9">
        <v>0.66362498855555896</v>
      </c>
      <c r="AP268" s="60">
        <f t="shared" si="28"/>
        <v>0.11715373294961287</v>
      </c>
      <c r="AQ268" s="43">
        <v>264</v>
      </c>
      <c r="AR268" s="9">
        <f t="shared" si="29"/>
        <v>71.026710356046664</v>
      </c>
    </row>
    <row r="269" spans="1:44" ht="15.75" x14ac:dyDescent="0.25">
      <c r="A269">
        <v>0.64162114322336494</v>
      </c>
      <c r="B269">
        <f t="shared" si="30"/>
        <v>0.12678779116315625</v>
      </c>
      <c r="W269" s="19">
        <v>0.4103050584162084</v>
      </c>
      <c r="X269" s="19">
        <f t="shared" si="31"/>
        <v>0.76213873714407787</v>
      </c>
      <c r="Y269">
        <f t="shared" si="32"/>
        <v>0.80000000000000326</v>
      </c>
      <c r="AO269" s="9">
        <v>1.0681478316599017E-2</v>
      </c>
      <c r="AP269" s="60">
        <f t="shared" si="28"/>
        <v>1.2969268673919783</v>
      </c>
      <c r="AQ269" s="43">
        <v>265</v>
      </c>
      <c r="AR269" s="9">
        <f t="shared" si="29"/>
        <v>72.323637223438638</v>
      </c>
    </row>
    <row r="270" spans="1:44" ht="15.75" x14ac:dyDescent="0.25">
      <c r="A270">
        <v>0.81978820154423659</v>
      </c>
      <c r="B270">
        <f t="shared" si="30"/>
        <v>5.6774075110389524E-2</v>
      </c>
      <c r="W270" s="19">
        <v>0.4121438746854203</v>
      </c>
      <c r="X270" s="19">
        <f t="shared" si="31"/>
        <v>0.7636646626178778</v>
      </c>
      <c r="Y270">
        <f t="shared" si="32"/>
        <v>0.80303030303030631</v>
      </c>
      <c r="AO270" s="9">
        <v>0.64162114322336494</v>
      </c>
      <c r="AP270" s="60">
        <f t="shared" ref="AP270:AP333" si="33">-LN(AO270)/$B$1</f>
        <v>0.12678779116315625</v>
      </c>
      <c r="AQ270" s="43">
        <v>266</v>
      </c>
      <c r="AR270" s="9">
        <f t="shared" ref="AR270:AR333" si="34">+AR269+AP270</f>
        <v>72.450425014601791</v>
      </c>
    </row>
    <row r="271" spans="1:44" ht="15.75" x14ac:dyDescent="0.25">
      <c r="A271">
        <v>0.31019013031403547</v>
      </c>
      <c r="B271">
        <f t="shared" si="30"/>
        <v>0.33444852740437975</v>
      </c>
      <c r="W271" s="19">
        <v>0.44577772372112967</v>
      </c>
      <c r="X271" s="19">
        <f t="shared" si="31"/>
        <v>0.7899105807672353</v>
      </c>
      <c r="Y271">
        <f t="shared" si="32"/>
        <v>0.80606060606060936</v>
      </c>
      <c r="AO271" s="9">
        <v>0.81978820154423659</v>
      </c>
      <c r="AP271" s="60">
        <f t="shared" si="33"/>
        <v>5.6774075110389524E-2</v>
      </c>
      <c r="AQ271" s="43">
        <v>267</v>
      </c>
      <c r="AR271" s="9">
        <f t="shared" si="34"/>
        <v>72.507199089712174</v>
      </c>
    </row>
    <row r="272" spans="1:44" ht="15.75" x14ac:dyDescent="0.25">
      <c r="A272">
        <v>0.55070650349436934</v>
      </c>
      <c r="B272">
        <f t="shared" si="30"/>
        <v>0.17044379236528426</v>
      </c>
      <c r="W272" s="19">
        <v>0.44669227626771113</v>
      </c>
      <c r="X272" s="19">
        <f t="shared" si="31"/>
        <v>0.79058198797570733</v>
      </c>
      <c r="Y272">
        <f t="shared" si="32"/>
        <v>0.80909090909091241</v>
      </c>
      <c r="AO272" s="9">
        <v>0.31019013031403547</v>
      </c>
      <c r="AP272" s="60">
        <f t="shared" si="33"/>
        <v>0.33444852740437975</v>
      </c>
      <c r="AQ272" s="43">
        <v>268</v>
      </c>
      <c r="AR272" s="9">
        <f t="shared" si="34"/>
        <v>72.84164761711655</v>
      </c>
    </row>
    <row r="273" spans="1:44" ht="15.75" x14ac:dyDescent="0.25">
      <c r="A273">
        <v>0.83397930845057522</v>
      </c>
      <c r="B273">
        <f t="shared" si="30"/>
        <v>5.1870481983561263E-2</v>
      </c>
      <c r="W273" s="19">
        <v>0.45266678766805385</v>
      </c>
      <c r="X273" s="19">
        <f t="shared" si="31"/>
        <v>0.79491561632129881</v>
      </c>
      <c r="Y273">
        <f t="shared" si="32"/>
        <v>0.81212121212121546</v>
      </c>
      <c r="AO273" s="9">
        <v>0.55070650349436934</v>
      </c>
      <c r="AP273" s="60">
        <f t="shared" si="33"/>
        <v>0.17044379236528426</v>
      </c>
      <c r="AQ273" s="43">
        <v>269</v>
      </c>
      <c r="AR273" s="9">
        <f t="shared" si="34"/>
        <v>73.01209140948184</v>
      </c>
    </row>
    <row r="274" spans="1:44" ht="15.75" x14ac:dyDescent="0.25">
      <c r="A274">
        <v>4.9439985351115455E-2</v>
      </c>
      <c r="B274">
        <f t="shared" si="30"/>
        <v>0.85914164632255829</v>
      </c>
      <c r="W274" s="19">
        <v>0.45266678766805385</v>
      </c>
      <c r="X274" s="19">
        <f t="shared" si="31"/>
        <v>0.79491561632129881</v>
      </c>
      <c r="Y274">
        <f t="shared" si="32"/>
        <v>0.81515151515151851</v>
      </c>
      <c r="AO274" s="9">
        <v>0.83397930845057522</v>
      </c>
      <c r="AP274" s="60">
        <f t="shared" si="33"/>
        <v>5.1870481983561263E-2</v>
      </c>
      <c r="AQ274" s="43">
        <v>270</v>
      </c>
      <c r="AR274" s="9">
        <f t="shared" si="34"/>
        <v>73.063961891465397</v>
      </c>
    </row>
    <row r="275" spans="1:44" ht="15.75" x14ac:dyDescent="0.25">
      <c r="A275">
        <v>0.4685506759849849</v>
      </c>
      <c r="B275">
        <f t="shared" si="30"/>
        <v>0.21660314762756711</v>
      </c>
      <c r="W275" s="19">
        <v>0.45309227439704464</v>
      </c>
      <c r="X275" s="19">
        <f t="shared" si="31"/>
        <v>0.79522080141605889</v>
      </c>
      <c r="Y275">
        <f t="shared" si="32"/>
        <v>0.81818181818182156</v>
      </c>
      <c r="AO275" s="9">
        <v>4.9439985351115455E-2</v>
      </c>
      <c r="AP275" s="60">
        <f t="shared" si="33"/>
        <v>0.85914164632255829</v>
      </c>
      <c r="AQ275" s="43">
        <v>271</v>
      </c>
      <c r="AR275" s="9">
        <f t="shared" si="34"/>
        <v>73.923103537787952</v>
      </c>
    </row>
    <row r="276" spans="1:44" ht="15.75" x14ac:dyDescent="0.25">
      <c r="A276">
        <v>0.73094882045960874</v>
      </c>
      <c r="B276">
        <f t="shared" si="30"/>
        <v>8.9546238495582117E-2</v>
      </c>
      <c r="W276" s="19">
        <v>0.45669160214158361</v>
      </c>
      <c r="X276" s="19">
        <f t="shared" si="31"/>
        <v>0.79778435621204258</v>
      </c>
      <c r="Y276">
        <f t="shared" si="32"/>
        <v>0.82121212121212461</v>
      </c>
      <c r="AO276" s="9">
        <v>0.4685506759849849</v>
      </c>
      <c r="AP276" s="60">
        <f t="shared" si="33"/>
        <v>0.21660314762756711</v>
      </c>
      <c r="AQ276" s="43">
        <v>272</v>
      </c>
      <c r="AR276" s="9">
        <f t="shared" si="34"/>
        <v>74.139706685415518</v>
      </c>
    </row>
    <row r="277" spans="1:44" ht="15.75" x14ac:dyDescent="0.25">
      <c r="A277">
        <v>0.73567918942838828</v>
      </c>
      <c r="B277">
        <f t="shared" si="30"/>
        <v>8.7703182630598592E-2</v>
      </c>
      <c r="W277" s="19">
        <v>0.46239693178590974</v>
      </c>
      <c r="X277" s="19">
        <f t="shared" si="31"/>
        <v>0.80178228095339832</v>
      </c>
      <c r="Y277">
        <f t="shared" si="32"/>
        <v>0.82424242424242766</v>
      </c>
      <c r="AO277" s="9">
        <v>0.73094882045960874</v>
      </c>
      <c r="AP277" s="60">
        <f t="shared" si="33"/>
        <v>8.9546238495582117E-2</v>
      </c>
      <c r="AQ277" s="43">
        <v>273</v>
      </c>
      <c r="AR277" s="9">
        <f t="shared" si="34"/>
        <v>74.229252923911105</v>
      </c>
    </row>
    <row r="278" spans="1:44" ht="15.75" x14ac:dyDescent="0.25">
      <c r="A278">
        <v>0.7925656910916471</v>
      </c>
      <c r="B278">
        <f t="shared" si="30"/>
        <v>6.6422824485311352E-2</v>
      </c>
      <c r="W278" s="19">
        <v>0.46288123071423343</v>
      </c>
      <c r="X278" s="19">
        <f t="shared" si="31"/>
        <v>0.80211798455763417</v>
      </c>
      <c r="Y278">
        <f t="shared" si="32"/>
        <v>0.82727272727273071</v>
      </c>
      <c r="AO278" s="9">
        <v>0.73567918942838828</v>
      </c>
      <c r="AP278" s="60">
        <f t="shared" si="33"/>
        <v>8.7703182630598592E-2</v>
      </c>
      <c r="AQ278" s="43">
        <v>274</v>
      </c>
      <c r="AR278" s="9">
        <f t="shared" si="34"/>
        <v>74.31695610654171</v>
      </c>
    </row>
    <row r="279" spans="1:44" ht="15.75" x14ac:dyDescent="0.25">
      <c r="A279">
        <v>0.56822412793359167</v>
      </c>
      <c r="B279">
        <f t="shared" si="30"/>
        <v>0.1614969561883805</v>
      </c>
      <c r="W279" s="19">
        <v>0.4664729373818805</v>
      </c>
      <c r="X279" s="19">
        <f t="shared" si="31"/>
        <v>0.80458998382518998</v>
      </c>
      <c r="Y279">
        <f t="shared" si="32"/>
        <v>0.83030303030303376</v>
      </c>
      <c r="AO279" s="9">
        <v>0.7925656910916471</v>
      </c>
      <c r="AP279" s="60">
        <f t="shared" si="33"/>
        <v>6.6422824485311352E-2</v>
      </c>
      <c r="AQ279" s="43">
        <v>275</v>
      </c>
      <c r="AR279" s="9">
        <f t="shared" si="34"/>
        <v>74.383378931027025</v>
      </c>
    </row>
    <row r="280" spans="1:44" ht="15.75" x14ac:dyDescent="0.25">
      <c r="A280">
        <v>0.42332224494155707</v>
      </c>
      <c r="B280">
        <f t="shared" si="30"/>
        <v>0.24560616616916967</v>
      </c>
      <c r="W280" s="19">
        <v>0.48423803289572348</v>
      </c>
      <c r="X280" s="19">
        <f t="shared" si="31"/>
        <v>0.81637012848292489</v>
      </c>
      <c r="Y280">
        <f t="shared" si="32"/>
        <v>0.83333333333333681</v>
      </c>
      <c r="AO280" s="9">
        <v>0.56822412793359167</v>
      </c>
      <c r="AP280" s="60">
        <f t="shared" si="33"/>
        <v>0.1614969561883805</v>
      </c>
      <c r="AQ280" s="43">
        <v>276</v>
      </c>
      <c r="AR280" s="9">
        <f t="shared" si="34"/>
        <v>74.544875887215412</v>
      </c>
    </row>
    <row r="281" spans="1:44" ht="15.75" x14ac:dyDescent="0.25">
      <c r="A281">
        <v>0.74895474105044713</v>
      </c>
      <c r="B281">
        <f t="shared" si="30"/>
        <v>8.2593349464137364E-2</v>
      </c>
      <c r="W281" s="19">
        <v>0.48447555413786247</v>
      </c>
      <c r="X281" s="19">
        <f t="shared" si="31"/>
        <v>0.81652272103030488</v>
      </c>
      <c r="Y281">
        <f t="shared" si="32"/>
        <v>0.83636363636363986</v>
      </c>
      <c r="AO281" s="9">
        <v>0.42332224494155707</v>
      </c>
      <c r="AP281" s="60">
        <f t="shared" si="33"/>
        <v>0.24560616616916967</v>
      </c>
      <c r="AQ281" s="43">
        <v>277</v>
      </c>
      <c r="AR281" s="9">
        <f t="shared" si="34"/>
        <v>74.790482053384579</v>
      </c>
    </row>
    <row r="282" spans="1:44" ht="15.75" x14ac:dyDescent="0.25">
      <c r="A282">
        <v>0.28839991454817349</v>
      </c>
      <c r="B282">
        <f t="shared" si="30"/>
        <v>0.35525919139074158</v>
      </c>
      <c r="W282" s="19">
        <v>0.49067287871169368</v>
      </c>
      <c r="X282" s="19">
        <f t="shared" si="31"/>
        <v>0.82045960875270851</v>
      </c>
      <c r="Y282">
        <f t="shared" si="32"/>
        <v>0.83939393939394291</v>
      </c>
      <c r="AO282" s="9">
        <v>0.74895474105044713</v>
      </c>
      <c r="AP282" s="60">
        <f t="shared" si="33"/>
        <v>8.2593349464137364E-2</v>
      </c>
      <c r="AQ282" s="43">
        <v>278</v>
      </c>
      <c r="AR282" s="9">
        <f t="shared" si="34"/>
        <v>74.873075402848713</v>
      </c>
    </row>
    <row r="283" spans="1:44" ht="15.75" x14ac:dyDescent="0.25">
      <c r="A283">
        <v>5.4109317300943024E-2</v>
      </c>
      <c r="B283">
        <f t="shared" si="30"/>
        <v>0.83335682408033596</v>
      </c>
      <c r="W283" s="19">
        <v>0.4938472432286391</v>
      </c>
      <c r="X283" s="19">
        <f t="shared" si="31"/>
        <v>0.82244331186864827</v>
      </c>
      <c r="Y283">
        <f t="shared" si="32"/>
        <v>0.84242424242424596</v>
      </c>
      <c r="AO283" s="9">
        <v>0.28839991454817349</v>
      </c>
      <c r="AP283" s="60">
        <f t="shared" si="33"/>
        <v>0.35525919139074158</v>
      </c>
      <c r="AQ283" s="43">
        <v>279</v>
      </c>
      <c r="AR283" s="9">
        <f t="shared" si="34"/>
        <v>75.228334594239456</v>
      </c>
    </row>
    <row r="284" spans="1:44" ht="15.75" x14ac:dyDescent="0.25">
      <c r="A284">
        <v>0.3052766502883999</v>
      </c>
      <c r="B284">
        <f t="shared" si="30"/>
        <v>0.3390105323914866</v>
      </c>
      <c r="W284" s="19">
        <v>0.50025355017278184</v>
      </c>
      <c r="X284" s="19">
        <f t="shared" si="31"/>
        <v>0.82638019959105202</v>
      </c>
      <c r="Y284">
        <f t="shared" si="32"/>
        <v>0.84545454545454901</v>
      </c>
      <c r="AO284" s="9">
        <v>5.4109317300943024E-2</v>
      </c>
      <c r="AP284" s="60">
        <f t="shared" si="33"/>
        <v>0.83335682408033596</v>
      </c>
      <c r="AQ284" s="43">
        <v>280</v>
      </c>
      <c r="AR284" s="9">
        <f t="shared" si="34"/>
        <v>76.061691418319796</v>
      </c>
    </row>
    <row r="285" spans="1:44" ht="15.75" x14ac:dyDescent="0.25">
      <c r="A285">
        <v>0.30475783562730796</v>
      </c>
      <c r="B285">
        <f t="shared" si="30"/>
        <v>0.33949651408423692</v>
      </c>
      <c r="W285" s="19">
        <v>0.50435078904027375</v>
      </c>
      <c r="X285" s="19">
        <f t="shared" si="31"/>
        <v>0.82885219885860784</v>
      </c>
      <c r="Y285">
        <f t="shared" si="32"/>
        <v>0.84848484848485206</v>
      </c>
      <c r="AO285" s="9">
        <v>0.3052766502883999</v>
      </c>
      <c r="AP285" s="60">
        <f t="shared" si="33"/>
        <v>0.3390105323914866</v>
      </c>
      <c r="AQ285" s="43">
        <v>281</v>
      </c>
      <c r="AR285" s="9">
        <f t="shared" si="34"/>
        <v>76.40070195071128</v>
      </c>
    </row>
    <row r="286" spans="1:44" ht="15.75" x14ac:dyDescent="0.25">
      <c r="A286">
        <v>0.35364848780785546</v>
      </c>
      <c r="B286">
        <f t="shared" si="30"/>
        <v>0.29698623756175513</v>
      </c>
      <c r="W286" s="19">
        <v>0.50675541804794855</v>
      </c>
      <c r="X286" s="19">
        <f t="shared" si="31"/>
        <v>0.83028656880397966</v>
      </c>
      <c r="Y286">
        <f t="shared" si="32"/>
        <v>0.85151515151515511</v>
      </c>
      <c r="AO286" s="9">
        <v>0.30475783562730796</v>
      </c>
      <c r="AP286" s="60">
        <f t="shared" si="33"/>
        <v>0.33949651408423692</v>
      </c>
      <c r="AQ286" s="43">
        <v>282</v>
      </c>
      <c r="AR286" s="9">
        <f t="shared" si="34"/>
        <v>76.740198464795512</v>
      </c>
    </row>
    <row r="287" spans="1:44" ht="15.75" x14ac:dyDescent="0.25">
      <c r="A287">
        <v>0.64644306772057247</v>
      </c>
      <c r="B287">
        <f t="shared" si="30"/>
        <v>0.12464861341479126</v>
      </c>
      <c r="W287" s="19">
        <v>0.5139877600847923</v>
      </c>
      <c r="X287" s="19">
        <f t="shared" si="31"/>
        <v>0.83452864162114326</v>
      </c>
      <c r="Y287">
        <f t="shared" si="32"/>
        <v>0.85454545454545816</v>
      </c>
      <c r="AO287" s="9">
        <v>0.35364848780785546</v>
      </c>
      <c r="AP287" s="60">
        <f t="shared" si="33"/>
        <v>0.29698623756175513</v>
      </c>
      <c r="AQ287" s="43">
        <v>283</v>
      </c>
      <c r="AR287" s="9">
        <f t="shared" si="34"/>
        <v>77.037184702357266</v>
      </c>
    </row>
    <row r="288" spans="1:44" ht="15.75" x14ac:dyDescent="0.25">
      <c r="A288">
        <v>0.20508438367870113</v>
      </c>
      <c r="B288">
        <f t="shared" si="30"/>
        <v>0.45266678766805385</v>
      </c>
      <c r="W288" s="19">
        <v>0.51818131954217506</v>
      </c>
      <c r="X288" s="19">
        <f t="shared" si="31"/>
        <v>0.83693960386974697</v>
      </c>
      <c r="Y288">
        <f t="shared" si="32"/>
        <v>0.85757575757576121</v>
      </c>
      <c r="AO288" s="9">
        <v>0.64644306772057247</v>
      </c>
      <c r="AP288" s="60">
        <f t="shared" si="33"/>
        <v>0.12464861341479126</v>
      </c>
      <c r="AQ288" s="43">
        <v>284</v>
      </c>
      <c r="AR288" s="9">
        <f t="shared" si="34"/>
        <v>77.161833315772057</v>
      </c>
    </row>
    <row r="289" spans="1:44" ht="15.75" x14ac:dyDescent="0.25">
      <c r="A289">
        <v>0.45204016235847039</v>
      </c>
      <c r="B289">
        <f t="shared" si="30"/>
        <v>0.22685264237768019</v>
      </c>
      <c r="W289" s="19">
        <v>0.52450735550709315</v>
      </c>
      <c r="X289" s="19">
        <f t="shared" si="31"/>
        <v>0.84051026947843865</v>
      </c>
      <c r="Y289">
        <f t="shared" si="32"/>
        <v>0.86060606060606426</v>
      </c>
      <c r="AO289" s="9">
        <v>0.20508438367870113</v>
      </c>
      <c r="AP289" s="60">
        <f t="shared" si="33"/>
        <v>0.45266678766805385</v>
      </c>
      <c r="AQ289" s="43">
        <v>285</v>
      </c>
      <c r="AR289" s="9">
        <f t="shared" si="34"/>
        <v>77.614500103440108</v>
      </c>
    </row>
    <row r="290" spans="1:44" ht="15.75" x14ac:dyDescent="0.25">
      <c r="A290">
        <v>0.7406842249824519</v>
      </c>
      <c r="B290">
        <f t="shared" si="30"/>
        <v>8.5765969038496218E-2</v>
      </c>
      <c r="W290" s="19">
        <v>0.53176064134244538</v>
      </c>
      <c r="X290" s="19">
        <f t="shared" si="31"/>
        <v>0.84450819421979428</v>
      </c>
      <c r="Y290">
        <f t="shared" si="32"/>
        <v>0.86363636363636731</v>
      </c>
      <c r="AO290" s="9">
        <v>0.45204016235847039</v>
      </c>
      <c r="AP290" s="60">
        <f t="shared" si="33"/>
        <v>0.22685264237768019</v>
      </c>
      <c r="AQ290" s="43">
        <v>286</v>
      </c>
      <c r="AR290" s="9">
        <f t="shared" si="34"/>
        <v>77.841352745817787</v>
      </c>
    </row>
    <row r="291" spans="1:44" ht="15.75" x14ac:dyDescent="0.25">
      <c r="A291">
        <v>0.89144566179387796</v>
      </c>
      <c r="B291">
        <f t="shared" si="30"/>
        <v>3.2831655706742076E-2</v>
      </c>
      <c r="W291" s="19">
        <v>0.53537232567544724</v>
      </c>
      <c r="X291" s="19">
        <f t="shared" si="31"/>
        <v>0.84646137882625816</v>
      </c>
      <c r="Y291">
        <f t="shared" si="32"/>
        <v>0.86666666666667036</v>
      </c>
      <c r="AO291" s="9">
        <v>0.7406842249824519</v>
      </c>
      <c r="AP291" s="60">
        <f t="shared" si="33"/>
        <v>8.5765969038496218E-2</v>
      </c>
      <c r="AQ291" s="43">
        <v>287</v>
      </c>
      <c r="AR291" s="9">
        <f t="shared" si="34"/>
        <v>77.927118714856277</v>
      </c>
    </row>
    <row r="292" spans="1:44" ht="15.75" x14ac:dyDescent="0.25">
      <c r="A292">
        <v>0.57417523728141118</v>
      </c>
      <c r="B292">
        <f t="shared" si="30"/>
        <v>0.15852018223528203</v>
      </c>
      <c r="W292" s="19">
        <v>0.53782482387298758</v>
      </c>
      <c r="X292" s="19">
        <f t="shared" si="31"/>
        <v>0.84777367473372589</v>
      </c>
      <c r="Y292">
        <f t="shared" si="32"/>
        <v>0.86969696969697341</v>
      </c>
      <c r="AO292" s="9">
        <v>0.89144566179387796</v>
      </c>
      <c r="AP292" s="60">
        <f t="shared" si="33"/>
        <v>3.2831655706742076E-2</v>
      </c>
      <c r="AQ292" s="43">
        <v>288</v>
      </c>
      <c r="AR292" s="9">
        <f t="shared" si="34"/>
        <v>77.959950370563021</v>
      </c>
    </row>
    <row r="293" spans="1:44" ht="15.75" x14ac:dyDescent="0.25">
      <c r="A293">
        <v>6.5584276863917962E-2</v>
      </c>
      <c r="B293">
        <f t="shared" si="30"/>
        <v>0.77840551248939238</v>
      </c>
      <c r="W293" s="19">
        <v>0.55463465954581026</v>
      </c>
      <c r="X293" s="19">
        <f t="shared" si="31"/>
        <v>0.85647144993438529</v>
      </c>
      <c r="Y293">
        <f t="shared" si="32"/>
        <v>0.87272727272727646</v>
      </c>
      <c r="AO293" s="9">
        <v>0.57417523728141118</v>
      </c>
      <c r="AP293" s="60">
        <f t="shared" si="33"/>
        <v>0.15852018223528203</v>
      </c>
      <c r="AQ293" s="43">
        <v>289</v>
      </c>
      <c r="AR293" s="9">
        <f t="shared" si="34"/>
        <v>78.1184705527983</v>
      </c>
    </row>
    <row r="294" spans="1:44" ht="15.75" x14ac:dyDescent="0.25">
      <c r="A294">
        <v>0.63789788506729328</v>
      </c>
      <c r="B294">
        <f t="shared" si="30"/>
        <v>0.1284505894859814</v>
      </c>
      <c r="W294" s="19">
        <v>0.55573028448081752</v>
      </c>
      <c r="X294" s="19">
        <f t="shared" si="31"/>
        <v>0.85702078310495311</v>
      </c>
      <c r="Y294">
        <f t="shared" si="32"/>
        <v>0.87575757575757951</v>
      </c>
      <c r="AO294" s="9">
        <v>6.5584276863917962E-2</v>
      </c>
      <c r="AP294" s="60">
        <f t="shared" si="33"/>
        <v>0.77840551248939238</v>
      </c>
      <c r="AQ294" s="43">
        <v>290</v>
      </c>
      <c r="AR294" s="9">
        <f t="shared" si="34"/>
        <v>78.896876065287685</v>
      </c>
    </row>
    <row r="295" spans="1:44" ht="15.75" x14ac:dyDescent="0.25">
      <c r="A295">
        <v>0.28479873043000581</v>
      </c>
      <c r="B295">
        <f t="shared" si="30"/>
        <v>0.35884930206116089</v>
      </c>
      <c r="W295" s="19">
        <v>0.5562796765038357</v>
      </c>
      <c r="X295" s="19">
        <f t="shared" si="31"/>
        <v>0.85729544969023719</v>
      </c>
      <c r="Y295">
        <f t="shared" si="32"/>
        <v>0.87878787878788256</v>
      </c>
      <c r="AO295" s="9">
        <v>0.63789788506729328</v>
      </c>
      <c r="AP295" s="60">
        <f t="shared" si="33"/>
        <v>0.1284505894859814</v>
      </c>
      <c r="AQ295" s="43">
        <v>291</v>
      </c>
      <c r="AR295" s="9">
        <f t="shared" si="34"/>
        <v>79.025326654773664</v>
      </c>
    </row>
    <row r="296" spans="1:44" ht="15.75" x14ac:dyDescent="0.25">
      <c r="A296">
        <v>0.24250007629627368</v>
      </c>
      <c r="B296">
        <f t="shared" si="30"/>
        <v>0.40478664399452563</v>
      </c>
      <c r="W296" s="19">
        <v>0.55904259539275192</v>
      </c>
      <c r="X296" s="19">
        <f t="shared" si="31"/>
        <v>0.85866878261665702</v>
      </c>
      <c r="Y296">
        <f t="shared" si="32"/>
        <v>0.88181818181818561</v>
      </c>
      <c r="AO296" s="9">
        <v>0.28479873043000581</v>
      </c>
      <c r="AP296" s="60">
        <f t="shared" si="33"/>
        <v>0.35884930206116089</v>
      </c>
      <c r="AQ296" s="43">
        <v>292</v>
      </c>
      <c r="AR296" s="9">
        <f t="shared" si="34"/>
        <v>79.384175956834824</v>
      </c>
    </row>
    <row r="297" spans="1:44" ht="15.75" x14ac:dyDescent="0.25">
      <c r="A297">
        <v>0.20477919858394117</v>
      </c>
      <c r="B297">
        <f t="shared" si="30"/>
        <v>0.45309227439704464</v>
      </c>
      <c r="W297" s="19">
        <v>0.57666484244596894</v>
      </c>
      <c r="X297" s="19">
        <f t="shared" si="31"/>
        <v>0.86712240974150823</v>
      </c>
      <c r="Y297">
        <f t="shared" si="32"/>
        <v>0.88484848484848866</v>
      </c>
      <c r="AO297" s="9">
        <v>0.24250007629627368</v>
      </c>
      <c r="AP297" s="60">
        <f t="shared" si="33"/>
        <v>0.40478664399452563</v>
      </c>
      <c r="AQ297" s="43">
        <v>293</v>
      </c>
      <c r="AR297" s="9">
        <f t="shared" si="34"/>
        <v>79.78896260082935</v>
      </c>
    </row>
    <row r="298" spans="1:44" ht="15.75" x14ac:dyDescent="0.25">
      <c r="A298">
        <v>0.7194128238776818</v>
      </c>
      <c r="B298">
        <f t="shared" si="30"/>
        <v>9.4091406309553247E-2</v>
      </c>
      <c r="W298" s="19">
        <v>0.58519028347982338</v>
      </c>
      <c r="X298" s="19">
        <f t="shared" si="31"/>
        <v>0.87102877895443587</v>
      </c>
      <c r="Y298">
        <f t="shared" si="32"/>
        <v>0.88787878787879171</v>
      </c>
      <c r="AO298" s="9">
        <v>0.20477919858394117</v>
      </c>
      <c r="AP298" s="60">
        <f t="shared" si="33"/>
        <v>0.45309227439704464</v>
      </c>
      <c r="AQ298" s="43">
        <v>294</v>
      </c>
      <c r="AR298" s="9">
        <f t="shared" si="34"/>
        <v>80.242054875226401</v>
      </c>
    </row>
    <row r="299" spans="1:44" ht="15.75" x14ac:dyDescent="0.25">
      <c r="A299">
        <v>0.74816125980407122</v>
      </c>
      <c r="B299">
        <f t="shared" si="30"/>
        <v>8.2896210362871495E-2</v>
      </c>
      <c r="W299" s="19">
        <v>0.59051303457313309</v>
      </c>
      <c r="X299" s="19">
        <f t="shared" si="31"/>
        <v>0.87340922269356358</v>
      </c>
      <c r="Y299">
        <f t="shared" si="32"/>
        <v>0.89090909090909476</v>
      </c>
      <c r="AO299" s="9">
        <v>0.7194128238776818</v>
      </c>
      <c r="AP299" s="60">
        <f t="shared" si="33"/>
        <v>9.4091406309553247E-2</v>
      </c>
      <c r="AQ299" s="43">
        <v>295</v>
      </c>
      <c r="AR299" s="9">
        <f t="shared" si="34"/>
        <v>80.33614628153596</v>
      </c>
    </row>
    <row r="300" spans="1:44" ht="15.75" x14ac:dyDescent="0.25">
      <c r="A300">
        <v>0.11365092928861355</v>
      </c>
      <c r="B300">
        <f t="shared" si="30"/>
        <v>0.62132101484526459</v>
      </c>
      <c r="W300" s="19">
        <v>0.59300353806296646</v>
      </c>
      <c r="X300" s="19">
        <f t="shared" si="31"/>
        <v>0.87450788903469956</v>
      </c>
      <c r="Y300">
        <f t="shared" si="32"/>
        <v>0.89393939393939781</v>
      </c>
      <c r="AO300" s="9">
        <v>0.74816125980407122</v>
      </c>
      <c r="AP300" s="60">
        <f t="shared" si="33"/>
        <v>8.2896210362871495E-2</v>
      </c>
      <c r="AQ300" s="43">
        <v>296</v>
      </c>
      <c r="AR300" s="9">
        <f t="shared" si="34"/>
        <v>80.419042491898836</v>
      </c>
    </row>
    <row r="301" spans="1:44" ht="15.75" x14ac:dyDescent="0.25">
      <c r="A301">
        <v>0.65358439893795583</v>
      </c>
      <c r="B301">
        <f t="shared" si="30"/>
        <v>0.121509601472913</v>
      </c>
      <c r="W301" s="19">
        <v>0.61070292266681758</v>
      </c>
      <c r="X301" s="19">
        <f t="shared" si="31"/>
        <v>0.88204596087527087</v>
      </c>
      <c r="Y301">
        <f t="shared" si="32"/>
        <v>0.89696969696970086</v>
      </c>
      <c r="AO301" s="9">
        <v>0.11365092928861355</v>
      </c>
      <c r="AP301" s="60">
        <f t="shared" si="33"/>
        <v>0.62132101484526459</v>
      </c>
      <c r="AQ301" s="43">
        <v>297</v>
      </c>
      <c r="AR301" s="9">
        <f t="shared" si="34"/>
        <v>81.0403635067441</v>
      </c>
    </row>
    <row r="302" spans="1:44" ht="15.75" x14ac:dyDescent="0.25">
      <c r="A302">
        <v>0.64937284463026823</v>
      </c>
      <c r="B302">
        <f t="shared" si="30"/>
        <v>0.12335663893687787</v>
      </c>
      <c r="W302" s="19">
        <v>0.62132101484526459</v>
      </c>
      <c r="X302" s="19">
        <f t="shared" si="31"/>
        <v>0.88634907071138647</v>
      </c>
      <c r="Y302">
        <f t="shared" si="32"/>
        <v>0.90000000000000391</v>
      </c>
      <c r="AO302" s="9">
        <v>0.65358439893795583</v>
      </c>
      <c r="AP302" s="60">
        <f t="shared" si="33"/>
        <v>0.121509601472913</v>
      </c>
      <c r="AQ302" s="43">
        <v>298</v>
      </c>
      <c r="AR302" s="9">
        <f t="shared" si="34"/>
        <v>81.161873108217009</v>
      </c>
    </row>
    <row r="303" spans="1:44" ht="15.75" x14ac:dyDescent="0.25">
      <c r="A303">
        <v>0.74056215094454791</v>
      </c>
      <c r="B303">
        <f t="shared" si="30"/>
        <v>8.5813062212447291E-2</v>
      </c>
      <c r="W303" s="19">
        <v>0.62293674555479173</v>
      </c>
      <c r="X303" s="19">
        <f t="shared" si="31"/>
        <v>0.88698995941038239</v>
      </c>
      <c r="Y303">
        <f t="shared" si="32"/>
        <v>0.90303030303030696</v>
      </c>
      <c r="AO303" s="9">
        <v>0.64937284463026823</v>
      </c>
      <c r="AP303" s="60">
        <f t="shared" si="33"/>
        <v>0.12335663893687787</v>
      </c>
      <c r="AQ303" s="43">
        <v>299</v>
      </c>
      <c r="AR303" s="9">
        <f t="shared" si="34"/>
        <v>81.285229747153892</v>
      </c>
    </row>
    <row r="304" spans="1:44" ht="15.75" x14ac:dyDescent="0.25">
      <c r="A304">
        <v>0.95535142063661616</v>
      </c>
      <c r="B304">
        <f t="shared" si="30"/>
        <v>1.3050293275752982E-2</v>
      </c>
      <c r="W304" s="19">
        <v>0.62697737391421349</v>
      </c>
      <c r="X304" s="19">
        <f t="shared" si="31"/>
        <v>0.88857692190313431</v>
      </c>
      <c r="Y304">
        <f t="shared" si="32"/>
        <v>0.90606060606061001</v>
      </c>
      <c r="AO304" s="9">
        <v>0.74056215094454791</v>
      </c>
      <c r="AP304" s="60">
        <f t="shared" si="33"/>
        <v>8.5813062212447291E-2</v>
      </c>
      <c r="AQ304" s="43">
        <v>300</v>
      </c>
      <c r="AR304" s="9">
        <f t="shared" si="34"/>
        <v>81.371042809366344</v>
      </c>
    </row>
    <row r="305" spans="1:44" ht="15.75" x14ac:dyDescent="0.25">
      <c r="A305">
        <v>0.17361980040894803</v>
      </c>
      <c r="B305">
        <f t="shared" si="30"/>
        <v>0.50025355017278184</v>
      </c>
      <c r="W305" s="19">
        <v>0.6355565958542605</v>
      </c>
      <c r="X305" s="19">
        <f t="shared" si="31"/>
        <v>0.89187292092654191</v>
      </c>
      <c r="Y305">
        <f t="shared" si="32"/>
        <v>0.90909090909091306</v>
      </c>
      <c r="AO305" s="9">
        <v>0.95535142063661616</v>
      </c>
      <c r="AP305" s="60">
        <f t="shared" si="33"/>
        <v>1.3050293275752982E-2</v>
      </c>
      <c r="AQ305" s="43">
        <v>301</v>
      </c>
      <c r="AR305" s="9">
        <f t="shared" si="34"/>
        <v>81.384093102642098</v>
      </c>
    </row>
    <row r="306" spans="1:44" ht="15.75" x14ac:dyDescent="0.25">
      <c r="A306">
        <v>0.44798120059816277</v>
      </c>
      <c r="B306">
        <f t="shared" si="30"/>
        <v>0.22942971725661448</v>
      </c>
      <c r="W306" s="19">
        <v>0.64051859143635703</v>
      </c>
      <c r="X306" s="19">
        <f t="shared" si="31"/>
        <v>0.8937345500045778</v>
      </c>
      <c r="Y306">
        <f t="shared" si="32"/>
        <v>0.91212121212121611</v>
      </c>
      <c r="AO306" s="9">
        <v>0.17361980040894803</v>
      </c>
      <c r="AP306" s="60">
        <f t="shared" si="33"/>
        <v>0.50025355017278184</v>
      </c>
      <c r="AQ306" s="43">
        <v>302</v>
      </c>
      <c r="AR306" s="9">
        <f t="shared" si="34"/>
        <v>81.884346652814884</v>
      </c>
    </row>
    <row r="307" spans="1:44" ht="15.75" x14ac:dyDescent="0.25">
      <c r="A307">
        <v>0.78606524857325966</v>
      </c>
      <c r="B307">
        <f t="shared" si="30"/>
        <v>6.8775850441820621E-2</v>
      </c>
      <c r="W307" s="19">
        <v>0.64166967212998605</v>
      </c>
      <c r="X307" s="19">
        <f t="shared" si="31"/>
        <v>0.89416180913724175</v>
      </c>
      <c r="Y307">
        <f t="shared" si="32"/>
        <v>0.91515151515151916</v>
      </c>
      <c r="AO307" s="9">
        <v>0.44798120059816277</v>
      </c>
      <c r="AP307" s="60">
        <f t="shared" si="33"/>
        <v>0.22942971725661448</v>
      </c>
      <c r="AQ307" s="43">
        <v>303</v>
      </c>
      <c r="AR307" s="9">
        <f t="shared" si="34"/>
        <v>82.113776370071491</v>
      </c>
    </row>
    <row r="308" spans="1:44" ht="15.75" x14ac:dyDescent="0.25">
      <c r="A308">
        <v>0.9421674245429853</v>
      </c>
      <c r="B308">
        <f t="shared" si="30"/>
        <v>1.7020653467979777E-2</v>
      </c>
      <c r="W308" s="19">
        <v>0.64232952065817539</v>
      </c>
      <c r="X308" s="19">
        <f t="shared" si="31"/>
        <v>0.89440595721304972</v>
      </c>
      <c r="Y308">
        <f t="shared" si="32"/>
        <v>0.91818181818182221</v>
      </c>
      <c r="AO308" s="9">
        <v>0.78606524857325966</v>
      </c>
      <c r="AP308" s="60">
        <f t="shared" si="33"/>
        <v>6.8775850441820621E-2</v>
      </c>
      <c r="AQ308" s="43">
        <v>304</v>
      </c>
      <c r="AR308" s="9">
        <f t="shared" si="34"/>
        <v>82.182552220513315</v>
      </c>
    </row>
    <row r="309" spans="1:44" ht="15.75" x14ac:dyDescent="0.25">
      <c r="A309">
        <v>0.50151066621906182</v>
      </c>
      <c r="B309">
        <f t="shared" si="30"/>
        <v>0.19718011519259829</v>
      </c>
      <c r="W309" s="19">
        <v>0.64985976200256468</v>
      </c>
      <c r="X309" s="19">
        <f t="shared" si="31"/>
        <v>0.8971526230658895</v>
      </c>
      <c r="Y309">
        <f t="shared" si="32"/>
        <v>0.92121212121212526</v>
      </c>
      <c r="AO309" s="9">
        <v>0.9421674245429853</v>
      </c>
      <c r="AP309" s="60">
        <f t="shared" si="33"/>
        <v>1.7020653467979777E-2</v>
      </c>
      <c r="AQ309" s="43">
        <v>305</v>
      </c>
      <c r="AR309" s="9">
        <f t="shared" si="34"/>
        <v>82.199572873981296</v>
      </c>
    </row>
    <row r="310" spans="1:44" ht="15.75" x14ac:dyDescent="0.25">
      <c r="A310">
        <v>0.62477492599261453</v>
      </c>
      <c r="B310">
        <f t="shared" si="30"/>
        <v>0.13438966071878833</v>
      </c>
      <c r="W310" s="19">
        <v>0.66833325415808531</v>
      </c>
      <c r="X310" s="19">
        <f t="shared" si="31"/>
        <v>0.90359202856532483</v>
      </c>
      <c r="Y310">
        <f t="shared" si="32"/>
        <v>0.92424242424242831</v>
      </c>
      <c r="AO310" s="9">
        <v>0.50151066621906182</v>
      </c>
      <c r="AP310" s="60">
        <f t="shared" si="33"/>
        <v>0.19718011519259829</v>
      </c>
      <c r="AQ310" s="43">
        <v>306</v>
      </c>
      <c r="AR310" s="9">
        <f t="shared" si="34"/>
        <v>82.396752989173891</v>
      </c>
    </row>
    <row r="311" spans="1:44" ht="15.75" x14ac:dyDescent="0.25">
      <c r="A311">
        <v>0.69829401532029178</v>
      </c>
      <c r="B311">
        <f t="shared" si="30"/>
        <v>0.10260429700658159</v>
      </c>
      <c r="W311" s="19">
        <v>0.67371994282347036</v>
      </c>
      <c r="X311" s="19">
        <f t="shared" si="31"/>
        <v>0.90539262062440873</v>
      </c>
      <c r="Y311">
        <f t="shared" si="32"/>
        <v>0.92727272727273136</v>
      </c>
      <c r="AO311" s="9">
        <v>0.62477492599261453</v>
      </c>
      <c r="AP311" s="60">
        <f t="shared" si="33"/>
        <v>0.13438966071878833</v>
      </c>
      <c r="AQ311" s="43">
        <v>307</v>
      </c>
      <c r="AR311" s="9">
        <f t="shared" si="34"/>
        <v>82.531142649892672</v>
      </c>
    </row>
    <row r="312" spans="1:44" ht="15.75" x14ac:dyDescent="0.25">
      <c r="A312">
        <v>0.10626544999542223</v>
      </c>
      <c r="B312">
        <f t="shared" si="30"/>
        <v>0.64051859143635703</v>
      </c>
      <c r="W312" s="19">
        <v>0.68452061843676604</v>
      </c>
      <c r="X312" s="19">
        <f t="shared" si="31"/>
        <v>0.90890224921414831</v>
      </c>
      <c r="Y312">
        <f t="shared" si="32"/>
        <v>0.93030303030303441</v>
      </c>
      <c r="AO312" s="9">
        <v>0.69829401532029178</v>
      </c>
      <c r="AP312" s="60">
        <f t="shared" si="33"/>
        <v>0.10260429700658159</v>
      </c>
      <c r="AQ312" s="43">
        <v>308</v>
      </c>
      <c r="AR312" s="9">
        <f t="shared" si="34"/>
        <v>82.633746946899251</v>
      </c>
    </row>
    <row r="313" spans="1:44" ht="15.75" x14ac:dyDescent="0.25">
      <c r="A313">
        <v>0.62126529740287484</v>
      </c>
      <c r="B313">
        <f t="shared" si="30"/>
        <v>0.13599916522523933</v>
      </c>
      <c r="W313" s="19">
        <v>0.7193959157923181</v>
      </c>
      <c r="X313" s="19">
        <f t="shared" si="31"/>
        <v>0.91937009796441549</v>
      </c>
      <c r="Y313">
        <f t="shared" si="32"/>
        <v>0.93333333333333746</v>
      </c>
      <c r="AO313" s="9">
        <v>0.10626544999542223</v>
      </c>
      <c r="AP313" s="60">
        <f t="shared" si="33"/>
        <v>0.64051859143635703</v>
      </c>
      <c r="AQ313" s="43">
        <v>309</v>
      </c>
      <c r="AR313" s="9">
        <f t="shared" si="34"/>
        <v>83.274265538335612</v>
      </c>
    </row>
    <row r="314" spans="1:44" ht="15.75" x14ac:dyDescent="0.25">
      <c r="A314">
        <v>0.48591570787682731</v>
      </c>
      <c r="B314">
        <f t="shared" si="30"/>
        <v>0.20620574591624583</v>
      </c>
      <c r="W314" s="19">
        <v>0.71961228406143485</v>
      </c>
      <c r="X314" s="19">
        <f t="shared" si="31"/>
        <v>0.91943113498336748</v>
      </c>
      <c r="Y314">
        <f t="shared" si="32"/>
        <v>0.93636363636364051</v>
      </c>
      <c r="AO314" s="9">
        <v>0.62126529740287484</v>
      </c>
      <c r="AP314" s="60">
        <f t="shared" si="33"/>
        <v>0.13599916522523933</v>
      </c>
      <c r="AQ314" s="43">
        <v>310</v>
      </c>
      <c r="AR314" s="9">
        <f t="shared" si="34"/>
        <v>83.410264703560856</v>
      </c>
    </row>
    <row r="315" spans="1:44" ht="15.75" x14ac:dyDescent="0.25">
      <c r="A315">
        <v>0.28379161961729787</v>
      </c>
      <c r="B315">
        <f t="shared" si="30"/>
        <v>0.35986144110776763</v>
      </c>
      <c r="W315" s="19">
        <v>0.74364742417965213</v>
      </c>
      <c r="X315" s="19">
        <f t="shared" si="31"/>
        <v>0.92593157750175481</v>
      </c>
      <c r="Y315">
        <f t="shared" si="32"/>
        <v>0.93939393939394356</v>
      </c>
      <c r="AO315" s="9">
        <v>0.48591570787682731</v>
      </c>
      <c r="AP315" s="60">
        <f t="shared" si="33"/>
        <v>0.20620574591624583</v>
      </c>
      <c r="AQ315" s="43">
        <v>311</v>
      </c>
      <c r="AR315" s="9">
        <f t="shared" si="34"/>
        <v>83.616470449477106</v>
      </c>
    </row>
    <row r="316" spans="1:44" ht="15.75" x14ac:dyDescent="0.25">
      <c r="A316">
        <v>0.35273293252357557</v>
      </c>
      <c r="B316">
        <f t="shared" si="30"/>
        <v>0.29772687813647447</v>
      </c>
      <c r="W316" s="19">
        <v>0.74565576110590948</v>
      </c>
      <c r="X316" s="19">
        <f t="shared" si="31"/>
        <v>0.92645039216284675</v>
      </c>
      <c r="Y316">
        <f t="shared" si="32"/>
        <v>0.94242424242424661</v>
      </c>
      <c r="AO316" s="9">
        <v>0.28379161961729787</v>
      </c>
      <c r="AP316" s="60">
        <f t="shared" si="33"/>
        <v>0.35986144110776763</v>
      </c>
      <c r="AQ316" s="43">
        <v>312</v>
      </c>
      <c r="AR316" s="9">
        <f t="shared" si="34"/>
        <v>83.976331890584873</v>
      </c>
    </row>
    <row r="317" spans="1:44" ht="15.75" x14ac:dyDescent="0.25">
      <c r="A317">
        <v>0.34360789819025239</v>
      </c>
      <c r="B317">
        <f t="shared" si="30"/>
        <v>0.30521545787207238</v>
      </c>
      <c r="W317" s="19">
        <v>0.7650294860273722</v>
      </c>
      <c r="X317" s="19">
        <f t="shared" si="31"/>
        <v>0.93127231666005428</v>
      </c>
      <c r="Y317">
        <f t="shared" si="32"/>
        <v>0.94545454545454966</v>
      </c>
      <c r="AO317" s="9">
        <v>0.35273293252357557</v>
      </c>
      <c r="AP317" s="60">
        <f t="shared" si="33"/>
        <v>0.29772687813647447</v>
      </c>
      <c r="AQ317" s="43">
        <v>313</v>
      </c>
      <c r="AR317" s="9">
        <f t="shared" si="34"/>
        <v>84.274058768721346</v>
      </c>
    </row>
    <row r="318" spans="1:44" ht="15.75" x14ac:dyDescent="0.25">
      <c r="A318">
        <v>0.52156132694479207</v>
      </c>
      <c r="B318">
        <f t="shared" si="30"/>
        <v>0.18597954692735635</v>
      </c>
      <c r="W318" s="19">
        <v>0.76681122899528942</v>
      </c>
      <c r="X318" s="19">
        <f t="shared" si="31"/>
        <v>0.93169957579271823</v>
      </c>
      <c r="Y318">
        <f t="shared" si="32"/>
        <v>0.94848484848485271</v>
      </c>
      <c r="AO318" s="9">
        <v>0.34360789819025239</v>
      </c>
      <c r="AP318" s="60">
        <f t="shared" si="33"/>
        <v>0.30521545787207238</v>
      </c>
      <c r="AQ318" s="43">
        <v>314</v>
      </c>
      <c r="AR318" s="9">
        <f t="shared" si="34"/>
        <v>84.579274226593412</v>
      </c>
    </row>
    <row r="319" spans="1:44" ht="15.75" x14ac:dyDescent="0.25">
      <c r="A319">
        <v>0.80507827997680592</v>
      </c>
      <c r="B319">
        <f t="shared" si="30"/>
        <v>6.194736116687951E-2</v>
      </c>
      <c r="W319" s="19">
        <v>0.77183405708589226</v>
      </c>
      <c r="X319" s="19">
        <f t="shared" si="31"/>
        <v>0.93288979766228219</v>
      </c>
      <c r="Y319">
        <f t="shared" si="32"/>
        <v>0.95151515151515575</v>
      </c>
      <c r="AO319" s="9">
        <v>0.52156132694479207</v>
      </c>
      <c r="AP319" s="60">
        <f t="shared" si="33"/>
        <v>0.18597954692735635</v>
      </c>
      <c r="AQ319" s="43">
        <v>315</v>
      </c>
      <c r="AR319" s="9">
        <f t="shared" si="34"/>
        <v>84.765253773520769</v>
      </c>
    </row>
    <row r="320" spans="1:44" ht="15.75" x14ac:dyDescent="0.25">
      <c r="A320">
        <v>0.19541001617481002</v>
      </c>
      <c r="B320">
        <f t="shared" si="30"/>
        <v>0.4664729373818805</v>
      </c>
      <c r="W320" s="19">
        <v>0.77840551248939238</v>
      </c>
      <c r="X320" s="19">
        <f t="shared" si="31"/>
        <v>0.93441572313608201</v>
      </c>
      <c r="Y320">
        <f t="shared" si="32"/>
        <v>0.9545454545454588</v>
      </c>
      <c r="AO320" s="9">
        <v>0.80507827997680592</v>
      </c>
      <c r="AP320" s="60">
        <f t="shared" si="33"/>
        <v>6.194736116687951E-2</v>
      </c>
      <c r="AQ320" s="43">
        <v>316</v>
      </c>
      <c r="AR320" s="9">
        <f t="shared" si="34"/>
        <v>84.827201134687655</v>
      </c>
    </row>
    <row r="321" spans="1:44" ht="15.75" x14ac:dyDescent="0.25">
      <c r="A321">
        <v>0.72313608203375346</v>
      </c>
      <c r="B321">
        <f t="shared" si="30"/>
        <v>9.2616530272484357E-2</v>
      </c>
      <c r="W321" s="19">
        <v>0.81239038238490058</v>
      </c>
      <c r="X321" s="19">
        <f t="shared" si="31"/>
        <v>0.94177068391979735</v>
      </c>
      <c r="Y321">
        <f t="shared" si="32"/>
        <v>0.95757575757576185</v>
      </c>
      <c r="AO321" s="9">
        <v>0.19541001617481002</v>
      </c>
      <c r="AP321" s="60">
        <f t="shared" si="33"/>
        <v>0.4664729373818805</v>
      </c>
      <c r="AQ321" s="43">
        <v>317</v>
      </c>
      <c r="AR321" s="9">
        <f t="shared" si="34"/>
        <v>85.293674072069535</v>
      </c>
    </row>
    <row r="322" spans="1:44" ht="15.75" x14ac:dyDescent="0.25">
      <c r="A322">
        <v>0.27945799127170629</v>
      </c>
      <c r="B322">
        <f t="shared" si="30"/>
        <v>0.36425808492790052</v>
      </c>
      <c r="W322" s="19">
        <v>0.81359086434310057</v>
      </c>
      <c r="X322" s="19">
        <f t="shared" si="31"/>
        <v>0.94201483199560532</v>
      </c>
      <c r="Y322">
        <f t="shared" si="32"/>
        <v>0.9606060606060649</v>
      </c>
      <c r="AO322" s="9">
        <v>0.72313608203375346</v>
      </c>
      <c r="AP322" s="60">
        <f t="shared" si="33"/>
        <v>9.2616530272484357E-2</v>
      </c>
      <c r="AQ322" s="43">
        <v>318</v>
      </c>
      <c r="AR322" s="9">
        <f t="shared" si="34"/>
        <v>85.386290602342015</v>
      </c>
    </row>
    <row r="323" spans="1:44" ht="15.75" x14ac:dyDescent="0.25">
      <c r="A323">
        <v>0.98449659718619342</v>
      </c>
      <c r="B323">
        <f t="shared" si="30"/>
        <v>4.4642392276422558E-3</v>
      </c>
      <c r="W323" s="19">
        <v>0.83335682408033596</v>
      </c>
      <c r="X323" s="19">
        <f t="shared" si="31"/>
        <v>0.94589068269905696</v>
      </c>
      <c r="Y323">
        <f t="shared" si="32"/>
        <v>0.96363636363636795</v>
      </c>
      <c r="AO323" s="9">
        <v>0.27945799127170629</v>
      </c>
      <c r="AP323" s="60">
        <f t="shared" si="33"/>
        <v>0.36425808492790052</v>
      </c>
      <c r="AQ323" s="43">
        <v>319</v>
      </c>
      <c r="AR323" s="9">
        <f t="shared" si="34"/>
        <v>85.750548687269912</v>
      </c>
    </row>
    <row r="324" spans="1:44" ht="15.75" x14ac:dyDescent="0.25">
      <c r="A324">
        <v>0.869960631122776</v>
      </c>
      <c r="B324">
        <f t="shared" si="30"/>
        <v>3.9802091411545004E-2</v>
      </c>
      <c r="W324" s="19">
        <v>0.83839658084083879</v>
      </c>
      <c r="X324" s="19">
        <f t="shared" si="31"/>
        <v>0.94683675649281285</v>
      </c>
      <c r="Y324">
        <f t="shared" si="32"/>
        <v>0.966666666666671</v>
      </c>
      <c r="AO324" s="9">
        <v>0.98449659718619342</v>
      </c>
      <c r="AP324" s="60">
        <f t="shared" si="33"/>
        <v>4.4642392276422558E-3</v>
      </c>
      <c r="AQ324" s="43">
        <v>320</v>
      </c>
      <c r="AR324" s="9">
        <f t="shared" si="34"/>
        <v>85.755012926497557</v>
      </c>
    </row>
    <row r="325" spans="1:44" ht="15.75" x14ac:dyDescent="0.25">
      <c r="A325">
        <v>0.3444013794366283</v>
      </c>
      <c r="B325">
        <f t="shared" si="30"/>
        <v>0.30455642888678508</v>
      </c>
      <c r="W325" s="19">
        <v>0.85914164632255829</v>
      </c>
      <c r="X325" s="19">
        <f t="shared" si="31"/>
        <v>0.95056001464888451</v>
      </c>
      <c r="Y325">
        <f t="shared" si="32"/>
        <v>0.96969696969697405</v>
      </c>
      <c r="AO325" s="9">
        <v>0.869960631122776</v>
      </c>
      <c r="AP325" s="60">
        <f t="shared" si="33"/>
        <v>3.9802091411545004E-2</v>
      </c>
      <c r="AQ325" s="43">
        <v>321</v>
      </c>
      <c r="AR325" s="9">
        <f t="shared" si="34"/>
        <v>85.794815017909102</v>
      </c>
    </row>
    <row r="326" spans="1:44" ht="15.75" x14ac:dyDescent="0.25">
      <c r="A326">
        <v>0.63130588702047796</v>
      </c>
      <c r="B326">
        <f t="shared" ref="B326:B335" si="35">-LN(A326)/$B$1</f>
        <v>0.13141850526218141</v>
      </c>
      <c r="W326" s="19">
        <v>0.86340611781303711</v>
      </c>
      <c r="X326" s="19">
        <f t="shared" ref="X326:X335" si="36">1-EXP(-W326*3.5)</f>
        <v>0.95129245887630853</v>
      </c>
      <c r="Y326">
        <f t="shared" si="32"/>
        <v>0.9727272727272771</v>
      </c>
      <c r="AO326" s="9">
        <v>0.3444013794366283</v>
      </c>
      <c r="AP326" s="60">
        <f t="shared" si="33"/>
        <v>0.30455642888678508</v>
      </c>
      <c r="AQ326" s="43">
        <v>322</v>
      </c>
      <c r="AR326" s="9">
        <f t="shared" si="34"/>
        <v>86.099371446795885</v>
      </c>
    </row>
    <row r="327" spans="1:44" ht="15.75" x14ac:dyDescent="0.25">
      <c r="A327">
        <v>0.83068330942716762</v>
      </c>
      <c r="B327">
        <f t="shared" si="35"/>
        <v>5.3001900719327207E-2</v>
      </c>
      <c r="W327" s="19">
        <v>0.93759858976312294</v>
      </c>
      <c r="X327" s="19">
        <f t="shared" si="36"/>
        <v>0.96243171483504741</v>
      </c>
      <c r="Y327">
        <f t="shared" si="32"/>
        <v>0.97575757575758015</v>
      </c>
      <c r="AO327" s="9">
        <v>0.63130588702047796</v>
      </c>
      <c r="AP327" s="60">
        <f t="shared" si="33"/>
        <v>0.13141850526218141</v>
      </c>
      <c r="AQ327" s="43">
        <v>323</v>
      </c>
      <c r="AR327" s="9">
        <f t="shared" si="34"/>
        <v>86.230789952058061</v>
      </c>
    </row>
    <row r="328" spans="1:44" ht="15.75" x14ac:dyDescent="0.25">
      <c r="A328">
        <v>0.97982726523636587</v>
      </c>
      <c r="B328">
        <f t="shared" si="35"/>
        <v>5.8225665188640684E-3</v>
      </c>
      <c r="W328" s="19">
        <v>0.98303764205823285</v>
      </c>
      <c r="X328" s="19">
        <f t="shared" si="36"/>
        <v>0.96795556505020297</v>
      </c>
      <c r="Y328">
        <f t="shared" ref="Y328:Y335" si="37">+Y327+1/330</f>
        <v>0.9787878787878832</v>
      </c>
      <c r="AO328" s="9">
        <v>0.83068330942716762</v>
      </c>
      <c r="AP328" s="60">
        <f t="shared" si="33"/>
        <v>5.3001900719327207E-2</v>
      </c>
      <c r="AQ328" s="43">
        <v>324</v>
      </c>
      <c r="AR328" s="9">
        <f t="shared" si="34"/>
        <v>86.283791852777384</v>
      </c>
    </row>
    <row r="329" spans="1:44" ht="15.75" x14ac:dyDescent="0.25">
      <c r="A329">
        <v>8.8198492385631894E-3</v>
      </c>
      <c r="B329">
        <f t="shared" si="35"/>
        <v>1.3516430006408433</v>
      </c>
      <c r="W329" s="19">
        <v>1.0461134788894448</v>
      </c>
      <c r="X329" s="19">
        <f t="shared" si="36"/>
        <v>0.97430341502121032</v>
      </c>
      <c r="Y329">
        <f t="shared" si="37"/>
        <v>0.98181818181818625</v>
      </c>
      <c r="AO329" s="9">
        <v>0.97982726523636587</v>
      </c>
      <c r="AP329" s="60">
        <f t="shared" si="33"/>
        <v>5.8225665188640684E-3</v>
      </c>
      <c r="AQ329" s="43">
        <v>325</v>
      </c>
      <c r="AR329" s="9">
        <f t="shared" si="34"/>
        <v>86.289614419296242</v>
      </c>
    </row>
    <row r="330" spans="1:44" ht="15.75" x14ac:dyDescent="0.25">
      <c r="A330">
        <v>0.83761101107821889</v>
      </c>
      <c r="B330">
        <f t="shared" si="35"/>
        <v>5.062899243594441E-2</v>
      </c>
      <c r="W330" s="19">
        <v>1.1467630158489652</v>
      </c>
      <c r="X330" s="19">
        <f t="shared" si="36"/>
        <v>0.98193304239020962</v>
      </c>
      <c r="Y330">
        <f t="shared" si="37"/>
        <v>0.9848484848484893</v>
      </c>
      <c r="AO330" s="9">
        <v>8.8198492385631894E-3</v>
      </c>
      <c r="AP330" s="60">
        <f t="shared" si="33"/>
        <v>1.3516430006408433</v>
      </c>
      <c r="AQ330" s="43">
        <v>326</v>
      </c>
      <c r="AR330" s="9">
        <f t="shared" si="34"/>
        <v>87.641257419937091</v>
      </c>
    </row>
    <row r="331" spans="1:44" ht="15.75" x14ac:dyDescent="0.25">
      <c r="A331">
        <v>6.8300424207281718E-2</v>
      </c>
      <c r="B331">
        <f t="shared" si="35"/>
        <v>0.76681122899528942</v>
      </c>
      <c r="W331" s="19">
        <v>1.1536009490522876</v>
      </c>
      <c r="X331" s="19">
        <f t="shared" si="36"/>
        <v>0.98236030152287357</v>
      </c>
      <c r="Y331">
        <f t="shared" si="37"/>
        <v>0.98787878787879235</v>
      </c>
      <c r="AO331" s="9">
        <v>0.83761101107821889</v>
      </c>
      <c r="AP331" s="60">
        <f t="shared" si="33"/>
        <v>5.062899243594441E-2</v>
      </c>
      <c r="AQ331" s="43">
        <v>327</v>
      </c>
      <c r="AR331" s="9">
        <f t="shared" si="34"/>
        <v>87.691886412373037</v>
      </c>
    </row>
    <row r="332" spans="1:44" ht="15.75" x14ac:dyDescent="0.25">
      <c r="A332">
        <v>0.33198034607989746</v>
      </c>
      <c r="B332">
        <f t="shared" si="35"/>
        <v>0.31505128867785082</v>
      </c>
      <c r="W332" s="19">
        <v>1.2084744855620122</v>
      </c>
      <c r="X332" s="19">
        <f t="shared" si="36"/>
        <v>0.98544267097994931</v>
      </c>
      <c r="Y332">
        <f t="shared" si="37"/>
        <v>0.9909090909090954</v>
      </c>
      <c r="AO332" s="9">
        <v>6.8300424207281718E-2</v>
      </c>
      <c r="AP332" s="60">
        <f t="shared" si="33"/>
        <v>0.76681122899528942</v>
      </c>
      <c r="AQ332" s="43">
        <v>328</v>
      </c>
      <c r="AR332" s="9">
        <f t="shared" si="34"/>
        <v>88.458697641368332</v>
      </c>
    </row>
    <row r="333" spans="1:44" ht="15.75" x14ac:dyDescent="0.25">
      <c r="A333">
        <v>0.85268715475936152</v>
      </c>
      <c r="B333">
        <f t="shared" si="35"/>
        <v>4.5532159298408884E-2</v>
      </c>
      <c r="W333" s="19">
        <v>1.2969268673919783</v>
      </c>
      <c r="X333" s="19">
        <f t="shared" si="36"/>
        <v>0.98931852168340095</v>
      </c>
      <c r="Y333">
        <f t="shared" si="37"/>
        <v>0.99393939393939845</v>
      </c>
      <c r="AO333" s="9">
        <v>0.33198034607989746</v>
      </c>
      <c r="AP333" s="60">
        <f t="shared" si="33"/>
        <v>0.31505128867785082</v>
      </c>
      <c r="AQ333" s="43">
        <v>329</v>
      </c>
      <c r="AR333" s="9">
        <f t="shared" si="34"/>
        <v>88.773748930046182</v>
      </c>
    </row>
    <row r="334" spans="1:44" ht="15.75" x14ac:dyDescent="0.25">
      <c r="A334">
        <v>0.31797235023041476</v>
      </c>
      <c r="B334">
        <f t="shared" si="35"/>
        <v>0.32736881398377143</v>
      </c>
      <c r="W334" s="19">
        <v>1.3516430006408433</v>
      </c>
      <c r="X334" s="19">
        <f t="shared" si="36"/>
        <v>0.99118015076143684</v>
      </c>
      <c r="Y334">
        <f t="shared" si="37"/>
        <v>0.9969696969697015</v>
      </c>
      <c r="AO334" s="9">
        <v>0.85268715475936152</v>
      </c>
      <c r="AP334" s="60">
        <f t="shared" ref="AP334:AP336" si="38">-LN(AO334)/$B$1</f>
        <v>4.5532159298408884E-2</v>
      </c>
      <c r="AQ334" s="43">
        <v>330</v>
      </c>
      <c r="AR334" s="9">
        <f t="shared" ref="AR334:AR336" si="39">+AR333+AP334</f>
        <v>88.819281089344585</v>
      </c>
    </row>
    <row r="335" spans="1:44" ht="15.75" x14ac:dyDescent="0.25">
      <c r="A335">
        <v>0.31654657400000002</v>
      </c>
      <c r="B335">
        <f t="shared" si="35"/>
        <v>0.32865282713866723</v>
      </c>
      <c r="W335" s="19">
        <v>1.4361540463507774</v>
      </c>
      <c r="X335" s="19">
        <f t="shared" si="36"/>
        <v>0.99343852046266057</v>
      </c>
      <c r="Y335">
        <f t="shared" si="37"/>
        <v>1.0000000000000044</v>
      </c>
      <c r="AO335" s="9">
        <v>0.31797235023041476</v>
      </c>
      <c r="AP335" s="60">
        <f t="shared" si="38"/>
        <v>0.32736881398377143</v>
      </c>
      <c r="AQ335" s="43">
        <v>331</v>
      </c>
      <c r="AR335" s="9">
        <f t="shared" si="39"/>
        <v>89.146649903328353</v>
      </c>
    </row>
    <row r="336" spans="1:44" ht="15.75" x14ac:dyDescent="0.25">
      <c r="AO336" s="9">
        <v>0.31654657400000002</v>
      </c>
      <c r="AP336" s="60">
        <f t="shared" si="38"/>
        <v>0.32865282713866723</v>
      </c>
      <c r="AQ336" s="43">
        <v>332</v>
      </c>
      <c r="AR336" s="9">
        <f t="shared" si="39"/>
        <v>89.475302730467021</v>
      </c>
    </row>
  </sheetData>
  <sortState xmlns:xlrd2="http://schemas.microsoft.com/office/spreadsheetml/2017/richdata2" ref="W5:W335">
    <sortCondition ref="W5:W335"/>
  </sortState>
  <mergeCells count="5">
    <mergeCell ref="AI13:AI16"/>
    <mergeCell ref="AJ13:AJ16"/>
    <mergeCell ref="AK13:AK16"/>
    <mergeCell ref="AL13:AL16"/>
    <mergeCell ref="AC17:AE1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50" r:id="rId3">
          <objectPr defaultSize="0" autoPict="0" r:id="rId4">
            <anchor moveWithCells="1" sizeWithCells="1">
              <from>
                <xdr:col>37</xdr:col>
                <xdr:colOff>552450</xdr:colOff>
                <xdr:row>18</xdr:row>
                <xdr:rowOff>228600</xdr:rowOff>
              </from>
              <to>
                <xdr:col>37</xdr:col>
                <xdr:colOff>1428750</xdr:colOff>
                <xdr:row>20</xdr:row>
                <xdr:rowOff>0</xdr:rowOff>
              </to>
            </anchor>
          </objectPr>
        </oleObject>
      </mc:Choice>
      <mc:Fallback>
        <oleObject progId="Equation.DSMT4"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3EB9-1241-4F43-AAF9-20CBF0A8D6DD}">
  <dimension ref="A1:AF740"/>
  <sheetViews>
    <sheetView topLeftCell="A205" zoomScale="60" zoomScaleNormal="60" workbookViewId="0">
      <selection activeCell="V213" sqref="V213"/>
    </sheetView>
  </sheetViews>
  <sheetFormatPr defaultRowHeight="15" x14ac:dyDescent="0.25"/>
  <cols>
    <col min="6" max="6" width="9.140625" style="44"/>
    <col min="12" max="12" width="9.140625" style="44"/>
    <col min="23" max="23" width="9.140625" style="46"/>
    <col min="25" max="25" width="15.85546875" customWidth="1"/>
    <col min="26" max="26" width="12.140625" customWidth="1"/>
    <col min="31" max="31" width="13.42578125" customWidth="1"/>
  </cols>
  <sheetData>
    <row r="1" spans="1:32" x14ac:dyDescent="0.25">
      <c r="A1" s="1" t="s">
        <v>76</v>
      </c>
      <c r="B1">
        <v>3.5</v>
      </c>
      <c r="F1" s="45" t="s">
        <v>70</v>
      </c>
      <c r="L1" s="45" t="s">
        <v>79</v>
      </c>
    </row>
    <row r="2" spans="1:32" x14ac:dyDescent="0.25">
      <c r="A2" s="6" t="s">
        <v>77</v>
      </c>
      <c r="B2">
        <v>3</v>
      </c>
    </row>
    <row r="3" spans="1:32" x14ac:dyDescent="0.25">
      <c r="A3" s="6" t="s">
        <v>78</v>
      </c>
      <c r="B3">
        <v>530</v>
      </c>
    </row>
    <row r="4" spans="1:32" x14ac:dyDescent="0.25">
      <c r="A4" s="48" t="s">
        <v>80</v>
      </c>
    </row>
    <row r="5" spans="1:32" ht="21" thickBot="1" x14ac:dyDescent="0.4">
      <c r="A5" s="12" t="s">
        <v>29</v>
      </c>
      <c r="B5" s="13" t="s">
        <v>66</v>
      </c>
      <c r="F5" s="13" t="s">
        <v>42</v>
      </c>
      <c r="G5" s="13" t="s">
        <v>66</v>
      </c>
      <c r="L5" s="13" t="s">
        <v>42</v>
      </c>
      <c r="M5" s="13" t="s">
        <v>66</v>
      </c>
      <c r="R5" s="13" t="s">
        <v>42</v>
      </c>
      <c r="S5" s="13" t="s">
        <v>66</v>
      </c>
      <c r="W5" s="47" t="s">
        <v>71</v>
      </c>
    </row>
    <row r="6" spans="1:32" x14ac:dyDescent="0.25">
      <c r="A6">
        <v>0.18124942777794734</v>
      </c>
      <c r="B6">
        <f>-LN(A6)/$B$1</f>
        <v>0.48796604066843535</v>
      </c>
      <c r="C6">
        <v>1</v>
      </c>
      <c r="F6" s="44">
        <v>1</v>
      </c>
      <c r="G6">
        <v>1.7078811423395237</v>
      </c>
      <c r="H6">
        <v>1</v>
      </c>
      <c r="L6" s="44">
        <v>1</v>
      </c>
      <c r="M6">
        <v>1.7078811423395237</v>
      </c>
      <c r="N6">
        <v>1</v>
      </c>
      <c r="R6" s="44">
        <v>2</v>
      </c>
      <c r="S6">
        <v>0.67120277362090563</v>
      </c>
      <c r="T6">
        <v>2</v>
      </c>
      <c r="U6">
        <v>2.3790839159604293</v>
      </c>
      <c r="W6" s="46">
        <v>2.3790839159604293</v>
      </c>
      <c r="Y6" s="5" t="s">
        <v>5</v>
      </c>
      <c r="Z6" s="5"/>
      <c r="AB6" t="s">
        <v>34</v>
      </c>
      <c r="AE6" t="s">
        <v>35</v>
      </c>
    </row>
    <row r="7" spans="1:32" ht="20.25" x14ac:dyDescent="0.35">
      <c r="A7">
        <v>0.511093478194525</v>
      </c>
      <c r="B7">
        <f t="shared" ref="B7:B70" si="0">-LN(A7)/$B$1</f>
        <v>0.19177222103454447</v>
      </c>
      <c r="C7">
        <v>2</v>
      </c>
      <c r="D7">
        <f>+B6+B7</f>
        <v>0.6797382617029798</v>
      </c>
      <c r="F7" s="44">
        <v>2</v>
      </c>
      <c r="G7">
        <v>0.67120277362090563</v>
      </c>
      <c r="H7">
        <v>2</v>
      </c>
      <c r="I7">
        <v>2.3790839159604293</v>
      </c>
      <c r="L7" s="44">
        <v>3</v>
      </c>
      <c r="M7">
        <v>6.5216624039403908E-3</v>
      </c>
      <c r="N7">
        <v>1</v>
      </c>
      <c r="O7">
        <v>0.677724436024846</v>
      </c>
      <c r="R7" s="44">
        <v>4</v>
      </c>
      <c r="S7">
        <v>0.40742020266708007</v>
      </c>
      <c r="T7">
        <v>2</v>
      </c>
      <c r="U7">
        <v>0.41394186507102043</v>
      </c>
      <c r="W7" s="46">
        <v>0.41394186507102043</v>
      </c>
      <c r="Y7" s="2"/>
      <c r="Z7" s="2"/>
      <c r="AB7" s="10" t="s">
        <v>72</v>
      </c>
      <c r="AC7" s="9">
        <f>+Z8</f>
        <v>1.9589061869130782</v>
      </c>
      <c r="AE7" s="9" t="s">
        <v>74</v>
      </c>
      <c r="AF7" s="9">
        <v>2</v>
      </c>
    </row>
    <row r="8" spans="1:32" ht="21" x14ac:dyDescent="0.3">
      <c r="A8">
        <v>0.99349955748161256</v>
      </c>
      <c r="B8">
        <f t="shared" si="0"/>
        <v>1.8633321154115402E-3</v>
      </c>
      <c r="C8">
        <v>1</v>
      </c>
      <c r="D8">
        <f t="shared" ref="D8:D71" si="1">+B7+B8</f>
        <v>0.19363555314995601</v>
      </c>
      <c r="F8" s="44">
        <v>3</v>
      </c>
      <c r="G8">
        <v>6.5216624039403908E-3</v>
      </c>
      <c r="H8">
        <v>1</v>
      </c>
      <c r="I8">
        <v>0.677724436024846</v>
      </c>
      <c r="L8" s="44">
        <v>5</v>
      </c>
      <c r="M8">
        <v>1.6682654652944044</v>
      </c>
      <c r="N8">
        <v>1</v>
      </c>
      <c r="O8">
        <v>2.0756856679614843</v>
      </c>
      <c r="R8" s="44">
        <v>6</v>
      </c>
      <c r="S8">
        <v>0.20535777652597792</v>
      </c>
      <c r="T8">
        <v>2</v>
      </c>
      <c r="U8">
        <v>1.8736232418203824</v>
      </c>
      <c r="W8" s="46">
        <v>1.8736232418203824</v>
      </c>
      <c r="Y8" s="2" t="s">
        <v>6</v>
      </c>
      <c r="Z8" s="2">
        <v>1.9589061869130782</v>
      </c>
      <c r="AB8" s="10" t="s">
        <v>21</v>
      </c>
      <c r="AC8" s="9">
        <f>+Z13</f>
        <v>1.5537762137358013</v>
      </c>
      <c r="AE8" s="9" t="s">
        <v>83</v>
      </c>
      <c r="AF8" s="9">
        <v>2</v>
      </c>
    </row>
    <row r="9" spans="1:32" ht="18.75" x14ac:dyDescent="0.3">
      <c r="A9">
        <v>0.66536454359569075</v>
      </c>
      <c r="B9">
        <f t="shared" si="0"/>
        <v>0.11640577219059431</v>
      </c>
      <c r="C9">
        <v>2</v>
      </c>
      <c r="D9">
        <f t="shared" si="1"/>
        <v>0.11826910430600585</v>
      </c>
      <c r="F9" s="44">
        <v>4</v>
      </c>
      <c r="G9">
        <v>0.40742020266708007</v>
      </c>
      <c r="H9">
        <v>2</v>
      </c>
      <c r="I9">
        <v>0.41394186507102043</v>
      </c>
      <c r="L9" s="44">
        <v>7</v>
      </c>
      <c r="M9">
        <v>0.8803084581310604</v>
      </c>
      <c r="N9">
        <v>1</v>
      </c>
      <c r="O9">
        <v>1.0856662346570383</v>
      </c>
      <c r="R9" s="44">
        <v>8</v>
      </c>
      <c r="S9">
        <v>0.71552154970866966</v>
      </c>
      <c r="T9">
        <v>2</v>
      </c>
      <c r="U9">
        <v>1.5958300078397301</v>
      </c>
      <c r="W9" s="46">
        <v>1.5958300078397301</v>
      </c>
      <c r="Y9" s="2" t="s">
        <v>7</v>
      </c>
      <c r="Z9" s="2">
        <v>0.12465056011650336</v>
      </c>
      <c r="AB9" s="10" t="s">
        <v>22</v>
      </c>
      <c r="AC9" s="9">
        <f>+Z12</f>
        <v>1.2465056011650335</v>
      </c>
      <c r="AE9" s="21" t="s">
        <v>82</v>
      </c>
      <c r="AF9" s="9">
        <f>SQRT(AF8)</f>
        <v>1.4142135623730951</v>
      </c>
    </row>
    <row r="10" spans="1:32" ht="18.75" x14ac:dyDescent="0.3">
      <c r="A10">
        <v>0.18857387005218665</v>
      </c>
      <c r="B10">
        <f t="shared" si="0"/>
        <v>0.47664727579840127</v>
      </c>
      <c r="C10">
        <v>1</v>
      </c>
      <c r="D10">
        <f t="shared" si="1"/>
        <v>0.59305304798899561</v>
      </c>
      <c r="F10" s="44">
        <v>5</v>
      </c>
      <c r="G10">
        <v>1.6682654652944044</v>
      </c>
      <c r="H10">
        <v>1</v>
      </c>
      <c r="I10">
        <v>2.0756856679614843</v>
      </c>
      <c r="L10" s="44">
        <v>9</v>
      </c>
      <c r="M10">
        <v>1.5314420382306031</v>
      </c>
      <c r="N10">
        <v>1</v>
      </c>
      <c r="O10">
        <v>2.2469635879392729</v>
      </c>
      <c r="R10" s="44">
        <v>10</v>
      </c>
      <c r="S10">
        <v>4.3856828644341345E-2</v>
      </c>
      <c r="T10">
        <v>2</v>
      </c>
      <c r="U10">
        <v>1.5752988668749444</v>
      </c>
      <c r="W10" s="46">
        <v>1.5752988668749444</v>
      </c>
      <c r="Y10" s="2" t="s">
        <v>8</v>
      </c>
      <c r="Z10" s="2">
        <v>1.7586825232877166</v>
      </c>
      <c r="AB10" s="10" t="s">
        <v>23</v>
      </c>
      <c r="AC10" s="9">
        <f>+AC9/AC7</f>
        <v>0.63632735936646678</v>
      </c>
      <c r="AE10" s="21" t="s">
        <v>73</v>
      </c>
      <c r="AF10" s="9">
        <f>+AF9/AF7</f>
        <v>0.70710678118654757</v>
      </c>
    </row>
    <row r="11" spans="1:32" x14ac:dyDescent="0.25">
      <c r="A11">
        <v>0.81435590685750903</v>
      </c>
      <c r="B11">
        <f t="shared" si="0"/>
        <v>5.8673650435993693E-2</v>
      </c>
      <c r="C11">
        <v>2</v>
      </c>
      <c r="D11">
        <f t="shared" si="1"/>
        <v>0.53532092623439498</v>
      </c>
      <c r="F11" s="44">
        <v>6</v>
      </c>
      <c r="G11">
        <v>0.20535777652597792</v>
      </c>
      <c r="H11">
        <v>2</v>
      </c>
      <c r="I11">
        <v>1.8736232418203824</v>
      </c>
      <c r="L11" s="44">
        <v>11</v>
      </c>
      <c r="M11">
        <v>1.914161450740733</v>
      </c>
      <c r="N11">
        <v>1</v>
      </c>
      <c r="O11">
        <v>1.9580182793850742</v>
      </c>
      <c r="R11" s="44">
        <v>12</v>
      </c>
      <c r="S11">
        <v>1.2243310228067814</v>
      </c>
      <c r="T11">
        <v>2</v>
      </c>
      <c r="U11">
        <v>3.1384924735475144</v>
      </c>
      <c r="W11" s="46">
        <v>3.1384924735475144</v>
      </c>
      <c r="Y11" s="2" t="s">
        <v>9</v>
      </c>
      <c r="Z11" s="2" t="e">
        <v>#N/A</v>
      </c>
    </row>
    <row r="12" spans="1:32" x14ac:dyDescent="0.25">
      <c r="A12">
        <v>0.41465498825037383</v>
      </c>
      <c r="B12">
        <f t="shared" si="0"/>
        <v>0.25151670232316009</v>
      </c>
      <c r="C12">
        <v>1</v>
      </c>
      <c r="D12">
        <f t="shared" si="1"/>
        <v>0.3101903527591538</v>
      </c>
      <c r="F12" s="44">
        <v>7</v>
      </c>
      <c r="G12">
        <v>0.8803084581310604</v>
      </c>
      <c r="H12">
        <v>1</v>
      </c>
      <c r="I12">
        <v>1.0856662346570383</v>
      </c>
      <c r="L12" s="44">
        <v>13</v>
      </c>
      <c r="M12">
        <v>1.1031392593576343</v>
      </c>
      <c r="N12">
        <v>1</v>
      </c>
      <c r="O12">
        <v>2.3274702821644158</v>
      </c>
      <c r="R12" s="44">
        <v>14</v>
      </c>
      <c r="S12">
        <v>0.92886680991294579</v>
      </c>
      <c r="T12">
        <v>2</v>
      </c>
      <c r="U12">
        <v>2.0320060692705804</v>
      </c>
      <c r="W12" s="46">
        <v>2.0320060692705804</v>
      </c>
      <c r="Y12" s="2" t="s">
        <v>10</v>
      </c>
      <c r="Z12" s="2">
        <v>1.2465056011650335</v>
      </c>
    </row>
    <row r="13" spans="1:32" x14ac:dyDescent="0.25">
      <c r="A13">
        <v>0.488937040314951</v>
      </c>
      <c r="B13">
        <f t="shared" si="0"/>
        <v>0.20443472848819133</v>
      </c>
      <c r="C13">
        <v>2</v>
      </c>
      <c r="D13">
        <f t="shared" si="1"/>
        <v>0.45595143081135142</v>
      </c>
      <c r="F13" s="44">
        <v>8</v>
      </c>
      <c r="G13">
        <v>0.71552154970866966</v>
      </c>
      <c r="H13">
        <v>2</v>
      </c>
      <c r="I13">
        <v>1.5958300078397301</v>
      </c>
      <c r="L13" s="44">
        <v>15</v>
      </c>
      <c r="M13">
        <v>1.0538805911305758</v>
      </c>
      <c r="N13">
        <v>1</v>
      </c>
      <c r="O13">
        <v>1.9827474010435215</v>
      </c>
      <c r="R13" s="44">
        <v>16</v>
      </c>
      <c r="S13">
        <v>0.61891278257333382</v>
      </c>
      <c r="T13">
        <v>2</v>
      </c>
      <c r="U13">
        <v>1.6727933737039096</v>
      </c>
      <c r="W13" s="46">
        <v>1.6727933737039096</v>
      </c>
      <c r="Y13" s="2" t="s">
        <v>11</v>
      </c>
      <c r="Z13" s="2">
        <v>1.5537762137358013</v>
      </c>
    </row>
    <row r="14" spans="1:32" x14ac:dyDescent="0.25">
      <c r="A14">
        <v>0.2162236396374401</v>
      </c>
      <c r="B14">
        <f t="shared" si="0"/>
        <v>0.43755486806588662</v>
      </c>
      <c r="C14">
        <v>1</v>
      </c>
      <c r="D14">
        <f t="shared" si="1"/>
        <v>0.64198959655407795</v>
      </c>
      <c r="F14" s="44">
        <v>9</v>
      </c>
      <c r="G14">
        <v>1.5314420382306031</v>
      </c>
      <c r="H14">
        <v>1</v>
      </c>
      <c r="I14">
        <v>2.2469635879392729</v>
      </c>
      <c r="L14" s="44">
        <v>17</v>
      </c>
      <c r="M14">
        <v>0.13172371582394513</v>
      </c>
      <c r="N14">
        <v>1</v>
      </c>
      <c r="O14">
        <v>0.75063649839727897</v>
      </c>
      <c r="R14" s="44">
        <v>18</v>
      </c>
      <c r="S14">
        <v>0.77950678366152437</v>
      </c>
      <c r="T14">
        <v>2</v>
      </c>
      <c r="U14">
        <v>0.91123049948546953</v>
      </c>
      <c r="W14" s="46">
        <v>0.91123049948546953</v>
      </c>
      <c r="Y14" s="2" t="s">
        <v>12</v>
      </c>
      <c r="Z14" s="2">
        <v>-0.25903802777187712</v>
      </c>
    </row>
    <row r="15" spans="1:32" x14ac:dyDescent="0.25">
      <c r="A15">
        <v>0.95709097567674795</v>
      </c>
      <c r="B15">
        <f t="shared" si="0"/>
        <v>1.2530522469811813E-2</v>
      </c>
      <c r="C15">
        <v>2</v>
      </c>
      <c r="D15">
        <f t="shared" si="1"/>
        <v>0.4500853905356984</v>
      </c>
      <c r="F15" s="44">
        <v>10</v>
      </c>
      <c r="G15">
        <v>4.3856828644341345E-2</v>
      </c>
      <c r="H15">
        <v>2</v>
      </c>
      <c r="I15">
        <v>1.5752988668749444</v>
      </c>
      <c r="L15" s="44">
        <v>19</v>
      </c>
      <c r="M15">
        <v>0.76694297361891584</v>
      </c>
      <c r="N15">
        <v>1</v>
      </c>
      <c r="O15">
        <v>1.5464497572804401</v>
      </c>
      <c r="R15" s="44">
        <v>20</v>
      </c>
      <c r="S15">
        <v>2.6670023951091624</v>
      </c>
      <c r="T15">
        <v>2</v>
      </c>
      <c r="U15">
        <v>3.4339453687280783</v>
      </c>
      <c r="W15" s="46">
        <v>3.4339453687280783</v>
      </c>
      <c r="Y15" s="2" t="s">
        <v>13</v>
      </c>
      <c r="Z15" s="2">
        <v>0.68317711983473273</v>
      </c>
    </row>
    <row r="16" spans="1:32" x14ac:dyDescent="0.25">
      <c r="A16">
        <v>0.14746543778801843</v>
      </c>
      <c r="B16">
        <f t="shared" si="0"/>
        <v>0.54690327164020947</v>
      </c>
      <c r="C16">
        <v>1</v>
      </c>
      <c r="D16">
        <f t="shared" si="1"/>
        <v>0.55943379411002125</v>
      </c>
      <c r="F16" s="44">
        <v>11</v>
      </c>
      <c r="G16">
        <v>1.914161450740733</v>
      </c>
      <c r="H16">
        <v>1</v>
      </c>
      <c r="I16">
        <v>1.9580182793850742</v>
      </c>
      <c r="L16" s="44">
        <v>21</v>
      </c>
      <c r="M16">
        <v>1.3789663161642414</v>
      </c>
      <c r="N16">
        <v>1</v>
      </c>
      <c r="O16">
        <v>4.045968711273404</v>
      </c>
      <c r="R16" s="44">
        <v>22</v>
      </c>
      <c r="S16">
        <v>0.48111898064540376</v>
      </c>
      <c r="T16">
        <v>2</v>
      </c>
      <c r="U16">
        <v>1.8600852968096451</v>
      </c>
      <c r="W16" s="46">
        <v>1.8600852968096451</v>
      </c>
      <c r="Y16" s="2" t="s">
        <v>14</v>
      </c>
      <c r="Z16" s="2">
        <v>5.3424147335336398</v>
      </c>
    </row>
    <row r="17" spans="1:27" x14ac:dyDescent="0.25">
      <c r="A17">
        <v>0.29395428327280498</v>
      </c>
      <c r="B17">
        <f t="shared" si="0"/>
        <v>0.34980886365908043</v>
      </c>
      <c r="C17">
        <v>2</v>
      </c>
      <c r="D17">
        <f t="shared" si="1"/>
        <v>0.89671213529928995</v>
      </c>
      <c r="F17" s="44">
        <v>12</v>
      </c>
      <c r="G17">
        <v>1.2243310228067814</v>
      </c>
      <c r="H17">
        <v>2</v>
      </c>
      <c r="I17">
        <v>3.1384924735475144</v>
      </c>
      <c r="L17" s="44">
        <v>23</v>
      </c>
      <c r="M17">
        <v>0.57658223590882174</v>
      </c>
      <c r="N17">
        <v>1</v>
      </c>
      <c r="O17">
        <v>1.0577012165542254</v>
      </c>
      <c r="R17" s="44">
        <v>24</v>
      </c>
      <c r="S17">
        <v>0.28067723370450454</v>
      </c>
      <c r="T17">
        <v>2</v>
      </c>
      <c r="U17">
        <v>0.85725946961332622</v>
      </c>
      <c r="W17" s="46">
        <v>0.85725946961332622</v>
      </c>
      <c r="Y17" s="2" t="s">
        <v>15</v>
      </c>
      <c r="Z17" s="2">
        <v>9.8209665973574126E-2</v>
      </c>
    </row>
    <row r="18" spans="1:27" x14ac:dyDescent="0.25">
      <c r="A18">
        <v>0.33182775353251748</v>
      </c>
      <c r="B18">
        <f t="shared" si="0"/>
        <v>0.31518264553075265</v>
      </c>
      <c r="C18">
        <v>1</v>
      </c>
      <c r="D18">
        <f t="shared" si="1"/>
        <v>0.66499150918983307</v>
      </c>
      <c r="F18" s="44">
        <v>13</v>
      </c>
      <c r="G18">
        <v>1.1031392593576343</v>
      </c>
      <c r="H18">
        <v>1</v>
      </c>
      <c r="I18">
        <v>2.3274702821644158</v>
      </c>
      <c r="L18" s="44">
        <v>25</v>
      </c>
      <c r="M18">
        <v>1.9274949816101983</v>
      </c>
      <c r="N18">
        <v>1</v>
      </c>
      <c r="O18">
        <v>2.2081722153147028</v>
      </c>
      <c r="R18" s="44">
        <v>26</v>
      </c>
      <c r="S18">
        <v>0.84530596956712811</v>
      </c>
      <c r="T18">
        <v>2</v>
      </c>
      <c r="U18">
        <v>2.7728009511773264</v>
      </c>
      <c r="W18" s="46">
        <v>2.7728009511773264</v>
      </c>
      <c r="Y18" s="2" t="s">
        <v>16</v>
      </c>
      <c r="Z18" s="2">
        <v>5.4406243995072137</v>
      </c>
    </row>
    <row r="19" spans="1:27" x14ac:dyDescent="0.25">
      <c r="A19">
        <v>0.39500106814783165</v>
      </c>
      <c r="B19">
        <f t="shared" si="0"/>
        <v>0.2653905171179845</v>
      </c>
      <c r="C19">
        <v>2</v>
      </c>
      <c r="D19">
        <f t="shared" si="1"/>
        <v>0.58057316264873715</v>
      </c>
      <c r="F19" s="44">
        <v>14</v>
      </c>
      <c r="G19">
        <v>0.92886680991294579</v>
      </c>
      <c r="H19">
        <v>2</v>
      </c>
      <c r="I19">
        <v>2.0320060692705804</v>
      </c>
      <c r="L19" s="44">
        <v>27</v>
      </c>
      <c r="M19">
        <v>0.48845337102400949</v>
      </c>
      <c r="N19">
        <v>1</v>
      </c>
      <c r="O19">
        <v>1.3337593405911377</v>
      </c>
      <c r="R19" s="44">
        <v>28</v>
      </c>
      <c r="S19">
        <v>1.3707596565401297</v>
      </c>
      <c r="T19">
        <v>2</v>
      </c>
      <c r="U19">
        <v>1.8592130275641392</v>
      </c>
      <c r="W19" s="46">
        <v>1.8592130275641392</v>
      </c>
      <c r="Y19" s="2" t="s">
        <v>17</v>
      </c>
      <c r="Z19" s="2">
        <v>195.89061869130782</v>
      </c>
    </row>
    <row r="20" spans="1:27" ht="15.75" thickBot="1" x14ac:dyDescent="0.3">
      <c r="A20">
        <v>0.3485824152348399</v>
      </c>
      <c r="B20">
        <f t="shared" si="0"/>
        <v>0.30110874032302165</v>
      </c>
      <c r="C20">
        <v>1</v>
      </c>
      <c r="D20">
        <f t="shared" si="1"/>
        <v>0.56649925744100615</v>
      </c>
      <c r="F20" s="44">
        <v>15</v>
      </c>
      <c r="G20">
        <v>1.0538805911305758</v>
      </c>
      <c r="H20">
        <v>1</v>
      </c>
      <c r="I20">
        <v>1.9827474010435215</v>
      </c>
      <c r="L20" s="44">
        <v>29</v>
      </c>
      <c r="M20">
        <v>1.0390204436849824</v>
      </c>
      <c r="N20">
        <v>1</v>
      </c>
      <c r="O20">
        <v>2.4097801002251122</v>
      </c>
      <c r="R20" s="44">
        <v>30</v>
      </c>
      <c r="S20">
        <v>0.36525244864395451</v>
      </c>
      <c r="T20">
        <v>2</v>
      </c>
      <c r="U20">
        <v>1.4042728923289369</v>
      </c>
      <c r="W20" s="46">
        <v>1.4042728923289369</v>
      </c>
      <c r="Y20" s="3" t="s">
        <v>18</v>
      </c>
      <c r="Z20" s="3">
        <v>100</v>
      </c>
    </row>
    <row r="21" spans="1:27" x14ac:dyDescent="0.25">
      <c r="A21">
        <v>0.53852961821344647</v>
      </c>
      <c r="B21">
        <f t="shared" si="0"/>
        <v>0.1768322235923811</v>
      </c>
      <c r="C21">
        <v>2</v>
      </c>
      <c r="D21">
        <f t="shared" si="1"/>
        <v>0.47794096391540275</v>
      </c>
      <c r="F21" s="44">
        <v>16</v>
      </c>
      <c r="G21">
        <v>0.61891278257333382</v>
      </c>
      <c r="H21">
        <v>2</v>
      </c>
      <c r="I21">
        <v>1.6727933737039096</v>
      </c>
      <c r="L21" s="44">
        <v>31</v>
      </c>
      <c r="M21">
        <v>1.9249813648698824</v>
      </c>
      <c r="N21">
        <v>1</v>
      </c>
      <c r="O21">
        <v>2.2902338135138369</v>
      </c>
      <c r="R21" s="44">
        <v>32</v>
      </c>
      <c r="S21">
        <v>0.36174074668997308</v>
      </c>
      <c r="T21">
        <v>2</v>
      </c>
      <c r="U21">
        <v>2.2867221115598553</v>
      </c>
      <c r="W21" s="46">
        <v>2.2867221115598553</v>
      </c>
      <c r="Z21">
        <v>0</v>
      </c>
    </row>
    <row r="22" spans="1:27" x14ac:dyDescent="0.25">
      <c r="A22">
        <v>0.87658314767906731</v>
      </c>
      <c r="B22">
        <f t="shared" si="0"/>
        <v>3.7635347378270033E-2</v>
      </c>
      <c r="C22">
        <v>1</v>
      </c>
      <c r="D22">
        <f t="shared" si="1"/>
        <v>0.21446757097065114</v>
      </c>
      <c r="F22" s="44">
        <v>17</v>
      </c>
      <c r="G22">
        <v>0.13172371582394513</v>
      </c>
      <c r="H22">
        <v>1</v>
      </c>
      <c r="I22">
        <v>0.75063649839727897</v>
      </c>
      <c r="L22" s="44">
        <v>33</v>
      </c>
      <c r="M22">
        <v>0.15657475059932463</v>
      </c>
      <c r="N22">
        <v>1</v>
      </c>
      <c r="O22">
        <v>0.51831549728929771</v>
      </c>
      <c r="R22" s="44">
        <v>34</v>
      </c>
      <c r="S22">
        <v>0.14861167972618655</v>
      </c>
      <c r="T22">
        <v>2</v>
      </c>
      <c r="U22">
        <v>0.30518643032551118</v>
      </c>
      <c r="W22" s="46">
        <v>0.30518643032551118</v>
      </c>
    </row>
    <row r="23" spans="1:27" x14ac:dyDescent="0.25">
      <c r="A23">
        <v>0.45863216040528582</v>
      </c>
      <c r="B23">
        <f t="shared" si="0"/>
        <v>0.22271622390329268</v>
      </c>
      <c r="C23">
        <v>2</v>
      </c>
      <c r="D23">
        <f t="shared" si="1"/>
        <v>0.26035157128156272</v>
      </c>
      <c r="F23" s="44">
        <v>18</v>
      </c>
      <c r="G23">
        <v>0.77950678366152437</v>
      </c>
      <c r="H23">
        <v>2</v>
      </c>
      <c r="I23">
        <v>0.91123049948546953</v>
      </c>
      <c r="L23" s="44">
        <v>35</v>
      </c>
      <c r="M23">
        <v>1.8787847183636643</v>
      </c>
      <c r="N23">
        <v>1</v>
      </c>
      <c r="O23">
        <v>2.0273963980898508</v>
      </c>
      <c r="R23" s="44">
        <v>36</v>
      </c>
      <c r="S23">
        <v>0.56556165005705084</v>
      </c>
      <c r="T23">
        <v>2</v>
      </c>
      <c r="U23">
        <v>2.4443463684207152</v>
      </c>
      <c r="W23" s="46">
        <v>2.4443463684207152</v>
      </c>
    </row>
    <row r="24" spans="1:27" ht="15.75" thickBot="1" x14ac:dyDescent="0.3">
      <c r="A24">
        <v>0.46443067720572528</v>
      </c>
      <c r="B24">
        <f t="shared" si="0"/>
        <v>0.21912656389111881</v>
      </c>
      <c r="C24">
        <v>1</v>
      </c>
      <c r="D24">
        <f t="shared" si="1"/>
        <v>0.4418427877944115</v>
      </c>
      <c r="F24" s="44">
        <v>19</v>
      </c>
      <c r="G24">
        <v>0.76694297361891584</v>
      </c>
      <c r="H24">
        <v>1</v>
      </c>
      <c r="I24">
        <v>1.5464497572804401</v>
      </c>
      <c r="L24" s="44">
        <v>37</v>
      </c>
      <c r="M24">
        <v>1.2312067661151418</v>
      </c>
      <c r="N24">
        <v>1</v>
      </c>
      <c r="O24">
        <v>1.7967684161721926</v>
      </c>
      <c r="R24" s="44">
        <v>38</v>
      </c>
      <c r="S24">
        <v>1.5574658116519082</v>
      </c>
      <c r="T24">
        <v>2</v>
      </c>
      <c r="U24">
        <v>2.7886725777670502</v>
      </c>
      <c r="W24" s="46">
        <v>2.7886725777670502</v>
      </c>
    </row>
    <row r="25" spans="1:27" x14ac:dyDescent="0.25">
      <c r="A25">
        <v>6.9460127567369606E-2</v>
      </c>
      <c r="B25">
        <f t="shared" si="0"/>
        <v>0.76200068431690349</v>
      </c>
      <c r="C25">
        <v>2</v>
      </c>
      <c r="D25">
        <f t="shared" si="1"/>
        <v>0.98112724820802233</v>
      </c>
      <c r="F25" s="44">
        <v>20</v>
      </c>
      <c r="G25">
        <v>2.6670023951091624</v>
      </c>
      <c r="H25">
        <v>2</v>
      </c>
      <c r="I25">
        <v>3.4339453687280783</v>
      </c>
      <c r="L25" s="44">
        <v>39</v>
      </c>
      <c r="M25">
        <v>0.37875509972715637</v>
      </c>
      <c r="N25">
        <v>1</v>
      </c>
      <c r="O25">
        <v>1.9362209113790647</v>
      </c>
      <c r="R25" s="44">
        <v>40</v>
      </c>
      <c r="S25">
        <v>0.56658296333958069</v>
      </c>
      <c r="T25">
        <v>2</v>
      </c>
      <c r="U25">
        <v>0.94533806306673707</v>
      </c>
      <c r="W25" s="46">
        <v>0.94533806306673707</v>
      </c>
      <c r="Y25" s="4" t="s">
        <v>30</v>
      </c>
      <c r="Z25" s="4" t="s">
        <v>32</v>
      </c>
      <c r="AA25" s="4" t="s">
        <v>33</v>
      </c>
    </row>
    <row r="26" spans="1:27" x14ac:dyDescent="0.25">
      <c r="A26">
        <v>0.25183874019592883</v>
      </c>
      <c r="B26">
        <f t="shared" si="0"/>
        <v>0.39399037604692611</v>
      </c>
      <c r="C26">
        <v>1</v>
      </c>
      <c r="D26">
        <f t="shared" si="1"/>
        <v>1.1559910603638297</v>
      </c>
      <c r="F26" s="44">
        <v>21</v>
      </c>
      <c r="G26">
        <v>1.3789663161642414</v>
      </c>
      <c r="H26">
        <v>1</v>
      </c>
      <c r="I26">
        <v>4.045968711273404</v>
      </c>
      <c r="L26" s="44">
        <v>41</v>
      </c>
      <c r="M26">
        <v>0.65803376138255765</v>
      </c>
      <c r="N26">
        <v>1</v>
      </c>
      <c r="O26">
        <v>1.2246167247221384</v>
      </c>
      <c r="R26" s="44">
        <v>42</v>
      </c>
      <c r="S26">
        <v>0.1850658811606469</v>
      </c>
      <c r="T26">
        <v>2</v>
      </c>
      <c r="U26">
        <v>0.84309964254320457</v>
      </c>
      <c r="W26" s="46">
        <v>0.84309964254320457</v>
      </c>
      <c r="Y26" s="2">
        <v>9.8209665973574126E-2</v>
      </c>
      <c r="Z26" s="2">
        <v>1</v>
      </c>
      <c r="AA26" s="17">
        <v>0.01</v>
      </c>
    </row>
    <row r="27" spans="1:27" x14ac:dyDescent="0.25">
      <c r="A27">
        <v>0.61809137241737111</v>
      </c>
      <c r="B27">
        <f t="shared" si="0"/>
        <v>0.1374625658986868</v>
      </c>
      <c r="C27">
        <v>2</v>
      </c>
      <c r="D27">
        <f t="shared" si="1"/>
        <v>0.53145294194561288</v>
      </c>
      <c r="F27" s="44">
        <v>22</v>
      </c>
      <c r="G27">
        <v>0.48111898064540376</v>
      </c>
      <c r="H27">
        <v>2</v>
      </c>
      <c r="I27">
        <v>1.8600852968096451</v>
      </c>
      <c r="L27" s="44">
        <v>43</v>
      </c>
      <c r="M27">
        <v>4.0710277172002849</v>
      </c>
      <c r="N27">
        <v>1</v>
      </c>
      <c r="O27">
        <v>4.2560935983609314</v>
      </c>
      <c r="R27" s="44">
        <v>44</v>
      </c>
      <c r="S27">
        <v>0.31973633069581781</v>
      </c>
      <c r="T27">
        <v>2</v>
      </c>
      <c r="U27">
        <v>4.390764047896103</v>
      </c>
      <c r="W27" s="46">
        <v>4.390764047896103</v>
      </c>
      <c r="Y27" s="2">
        <v>0.63245113932693819</v>
      </c>
      <c r="Z27" s="2">
        <v>14</v>
      </c>
      <c r="AA27" s="17">
        <v>0.15</v>
      </c>
    </row>
    <row r="28" spans="1:27" x14ac:dyDescent="0.25">
      <c r="A28">
        <v>0.56181524094363233</v>
      </c>
      <c r="B28">
        <f t="shared" si="0"/>
        <v>0.16473778168823477</v>
      </c>
      <c r="C28">
        <v>1</v>
      </c>
      <c r="D28">
        <f t="shared" si="1"/>
        <v>0.3022003475869216</v>
      </c>
      <c r="F28" s="44">
        <v>23</v>
      </c>
      <c r="G28">
        <v>0.57658223590882174</v>
      </c>
      <c r="H28">
        <v>1</v>
      </c>
      <c r="I28">
        <v>1.0577012165542254</v>
      </c>
      <c r="L28" s="44">
        <v>45</v>
      </c>
      <c r="M28">
        <v>1.0099466515824536</v>
      </c>
      <c r="N28">
        <v>1</v>
      </c>
      <c r="O28">
        <v>1.3296829822782714</v>
      </c>
      <c r="R28" s="44">
        <v>46</v>
      </c>
      <c r="S28">
        <v>5.1314175690994404E-2</v>
      </c>
      <c r="T28">
        <v>2</v>
      </c>
      <c r="U28">
        <v>1.0612608272734481</v>
      </c>
      <c r="W28" s="46">
        <v>1.0612608272734481</v>
      </c>
      <c r="Y28" s="2">
        <v>1.1666926126803021</v>
      </c>
      <c r="Z28" s="2">
        <v>17</v>
      </c>
      <c r="AA28" s="17">
        <v>0.32</v>
      </c>
    </row>
    <row r="29" spans="1:27" x14ac:dyDescent="0.25">
      <c r="A29">
        <v>0.75527207251197848</v>
      </c>
      <c r="B29">
        <f t="shared" si="0"/>
        <v>8.0193495344144147E-2</v>
      </c>
      <c r="C29">
        <v>2</v>
      </c>
      <c r="D29">
        <f t="shared" si="1"/>
        <v>0.24493127703237894</v>
      </c>
      <c r="F29" s="44">
        <v>24</v>
      </c>
      <c r="G29">
        <v>0.28067723370450454</v>
      </c>
      <c r="H29">
        <v>2</v>
      </c>
      <c r="I29">
        <v>0.85725946961332622</v>
      </c>
      <c r="L29" s="44">
        <v>47</v>
      </c>
      <c r="M29">
        <v>0.21658834491166198</v>
      </c>
      <c r="N29">
        <v>1</v>
      </c>
      <c r="O29">
        <v>0.2679025206026564</v>
      </c>
      <c r="R29" s="44">
        <v>48</v>
      </c>
      <c r="S29">
        <v>0.56314690283447744</v>
      </c>
      <c r="T29">
        <v>2</v>
      </c>
      <c r="U29">
        <v>0.77973524774613945</v>
      </c>
      <c r="W29" s="46">
        <v>0.77973524774613945</v>
      </c>
      <c r="Y29" s="2">
        <v>1.7009340860336661</v>
      </c>
      <c r="Z29" s="2">
        <v>17</v>
      </c>
      <c r="AA29" s="17">
        <v>0.49</v>
      </c>
    </row>
    <row r="30" spans="1:27" x14ac:dyDescent="0.25">
      <c r="A30">
        <v>0.14551225318155461</v>
      </c>
      <c r="B30">
        <f t="shared" si="0"/>
        <v>0.55071285188862806</v>
      </c>
      <c r="C30">
        <v>1</v>
      </c>
      <c r="D30">
        <f t="shared" si="1"/>
        <v>0.63090634723277217</v>
      </c>
      <c r="F30" s="44">
        <v>25</v>
      </c>
      <c r="G30">
        <v>1.9274949816101983</v>
      </c>
      <c r="H30">
        <v>1</v>
      </c>
      <c r="I30">
        <v>2.2081722153147028</v>
      </c>
      <c r="L30" s="44">
        <v>49</v>
      </c>
      <c r="M30">
        <v>1.2568301901997361</v>
      </c>
      <c r="N30">
        <v>1</v>
      </c>
      <c r="O30">
        <v>1.8199770930342134</v>
      </c>
      <c r="R30" s="44">
        <v>50</v>
      </c>
      <c r="S30">
        <v>0.47246645136773036</v>
      </c>
      <c r="T30">
        <v>2</v>
      </c>
      <c r="U30">
        <v>1.7292966415674664</v>
      </c>
      <c r="W30" s="46">
        <v>1.7292966415674664</v>
      </c>
      <c r="Y30" s="2">
        <v>2.2351755593870304</v>
      </c>
      <c r="Z30" s="2">
        <v>13</v>
      </c>
      <c r="AA30" s="17">
        <v>0.62</v>
      </c>
    </row>
    <row r="31" spans="1:27" x14ac:dyDescent="0.25">
      <c r="A31">
        <v>0.4294259468367565</v>
      </c>
      <c r="B31">
        <f t="shared" si="0"/>
        <v>0.24151599130489373</v>
      </c>
      <c r="C31">
        <v>2</v>
      </c>
      <c r="D31">
        <f t="shared" si="1"/>
        <v>0.79222884319352183</v>
      </c>
      <c r="F31" s="44">
        <v>26</v>
      </c>
      <c r="G31">
        <v>0.84530596956712811</v>
      </c>
      <c r="H31">
        <v>2</v>
      </c>
      <c r="I31">
        <v>2.7728009511773264</v>
      </c>
      <c r="L31" s="44">
        <v>51</v>
      </c>
      <c r="M31">
        <v>2.0261665091172278</v>
      </c>
      <c r="N31">
        <v>1</v>
      </c>
      <c r="O31">
        <v>2.498632960484958</v>
      </c>
      <c r="R31" s="44">
        <v>52</v>
      </c>
      <c r="S31">
        <v>0.51552633242843027</v>
      </c>
      <c r="T31">
        <v>2</v>
      </c>
      <c r="U31">
        <v>2.5416928415456583</v>
      </c>
      <c r="W31" s="46">
        <v>2.5416928415456583</v>
      </c>
      <c r="Y31" s="2">
        <v>2.7694170327403946</v>
      </c>
      <c r="Z31" s="2">
        <v>14</v>
      </c>
      <c r="AA31" s="17">
        <v>0.76</v>
      </c>
    </row>
    <row r="32" spans="1:27" x14ac:dyDescent="0.25">
      <c r="A32">
        <v>0.61357463301492354</v>
      </c>
      <c r="B32">
        <f t="shared" si="0"/>
        <v>0.13955810600685986</v>
      </c>
      <c r="C32">
        <v>1</v>
      </c>
      <c r="D32">
        <f t="shared" si="1"/>
        <v>0.38107409731175357</v>
      </c>
      <c r="F32" s="44">
        <v>27</v>
      </c>
      <c r="G32">
        <v>0.48845337102400949</v>
      </c>
      <c r="H32">
        <v>1</v>
      </c>
      <c r="I32">
        <v>1.3337593405911377</v>
      </c>
      <c r="L32" s="44">
        <v>53</v>
      </c>
      <c r="M32">
        <v>3.4473207353546114</v>
      </c>
      <c r="N32">
        <v>1</v>
      </c>
      <c r="O32">
        <v>3.9628470677830414</v>
      </c>
      <c r="R32" s="44">
        <v>54</v>
      </c>
      <c r="S32">
        <v>1.1111729144582114</v>
      </c>
      <c r="T32">
        <v>2</v>
      </c>
      <c r="U32">
        <v>4.5584936498128226</v>
      </c>
      <c r="W32" s="46">
        <v>4.5584936498128226</v>
      </c>
      <c r="Y32" s="2">
        <v>3.3036585060937584</v>
      </c>
      <c r="Z32" s="2">
        <v>9</v>
      </c>
      <c r="AA32" s="17">
        <v>0.85</v>
      </c>
    </row>
    <row r="33" spans="1:27" x14ac:dyDescent="0.25">
      <c r="A33">
        <v>0.25391399884029664</v>
      </c>
      <c r="B33">
        <f t="shared" si="0"/>
        <v>0.39164561615432275</v>
      </c>
      <c r="C33">
        <v>2</v>
      </c>
      <c r="D33">
        <f t="shared" si="1"/>
        <v>0.53120372216118261</v>
      </c>
      <c r="F33" s="44">
        <v>28</v>
      </c>
      <c r="G33">
        <v>1.3707596565401297</v>
      </c>
      <c r="H33">
        <v>2</v>
      </c>
      <c r="I33">
        <v>1.8592130275641392</v>
      </c>
      <c r="L33" s="44">
        <v>55</v>
      </c>
      <c r="M33">
        <v>0.15857546580761403</v>
      </c>
      <c r="N33">
        <v>1</v>
      </c>
      <c r="O33">
        <v>1.2697483802658254</v>
      </c>
      <c r="R33" s="44">
        <v>56</v>
      </c>
      <c r="S33">
        <v>0.13716970589426492</v>
      </c>
      <c r="T33">
        <v>2</v>
      </c>
      <c r="U33">
        <v>0.29574517170187897</v>
      </c>
      <c r="W33" s="46">
        <v>0.29574517170187897</v>
      </c>
      <c r="Y33" s="2">
        <v>3.8378999794471222</v>
      </c>
      <c r="Z33" s="2">
        <v>3</v>
      </c>
      <c r="AA33" s="17">
        <v>0.88</v>
      </c>
    </row>
    <row r="34" spans="1:27" x14ac:dyDescent="0.25">
      <c r="A34">
        <v>0.35380108035523544</v>
      </c>
      <c r="B34">
        <f t="shared" si="0"/>
        <v>0.29686298390999494</v>
      </c>
      <c r="C34">
        <v>1</v>
      </c>
      <c r="D34">
        <f t="shared" si="1"/>
        <v>0.68850860006431769</v>
      </c>
      <c r="F34" s="44">
        <v>29</v>
      </c>
      <c r="G34">
        <v>1.0390204436849824</v>
      </c>
      <c r="H34">
        <v>1</v>
      </c>
      <c r="I34">
        <v>2.4097801002251122</v>
      </c>
      <c r="L34" s="44">
        <v>57</v>
      </c>
      <c r="M34">
        <v>3.6685485772706823</v>
      </c>
      <c r="N34">
        <v>1</v>
      </c>
      <c r="O34">
        <v>3.8057182831649472</v>
      </c>
      <c r="R34" s="44">
        <v>58</v>
      </c>
      <c r="S34">
        <v>0.71085111745591811</v>
      </c>
      <c r="T34">
        <v>2</v>
      </c>
      <c r="U34">
        <v>4.3793996947266001</v>
      </c>
      <c r="W34" s="46">
        <v>4.3793996947266001</v>
      </c>
      <c r="Y34" s="2">
        <v>4.3721414528004861</v>
      </c>
      <c r="Z34" s="2">
        <v>6</v>
      </c>
      <c r="AA34" s="17">
        <v>0.94</v>
      </c>
    </row>
    <row r="35" spans="1:27" x14ac:dyDescent="0.25">
      <c r="A35">
        <v>0.69402142399365219</v>
      </c>
      <c r="B35">
        <f t="shared" si="0"/>
        <v>0.10435784246970128</v>
      </c>
      <c r="C35">
        <v>2</v>
      </c>
      <c r="D35">
        <f t="shared" si="1"/>
        <v>0.40122082637969625</v>
      </c>
      <c r="F35" s="44">
        <v>30</v>
      </c>
      <c r="G35">
        <v>0.36525244864395451</v>
      </c>
      <c r="H35">
        <v>2</v>
      </c>
      <c r="I35">
        <v>1.4042728923289369</v>
      </c>
      <c r="L35" s="44">
        <v>59</v>
      </c>
      <c r="M35">
        <v>1.8896303759909518</v>
      </c>
      <c r="N35">
        <v>1</v>
      </c>
      <c r="O35">
        <v>2.6004814934468699</v>
      </c>
      <c r="R35" s="44">
        <v>60</v>
      </c>
      <c r="S35">
        <v>1.1942731553932738E-2</v>
      </c>
      <c r="T35">
        <v>2</v>
      </c>
      <c r="U35">
        <v>1.9015731075448845</v>
      </c>
      <c r="W35" s="46">
        <v>1.9015731075448845</v>
      </c>
      <c r="Y35" s="2">
        <v>4.9063829261538503</v>
      </c>
      <c r="Z35" s="2">
        <v>5</v>
      </c>
      <c r="AA35" s="17">
        <v>0.99</v>
      </c>
    </row>
    <row r="36" spans="1:27" ht="15.75" thickBot="1" x14ac:dyDescent="0.3">
      <c r="A36">
        <v>0.14587847529526657</v>
      </c>
      <c r="B36">
        <f t="shared" si="0"/>
        <v>0.54999467567710925</v>
      </c>
      <c r="C36">
        <v>1</v>
      </c>
      <c r="D36">
        <f t="shared" si="1"/>
        <v>0.6543525181468105</v>
      </c>
      <c r="F36" s="44">
        <v>31</v>
      </c>
      <c r="G36">
        <v>1.9249813648698824</v>
      </c>
      <c r="H36">
        <v>1</v>
      </c>
      <c r="I36">
        <v>2.2902338135138369</v>
      </c>
      <c r="L36" s="44">
        <v>61</v>
      </c>
      <c r="M36">
        <v>0.57316583932105269</v>
      </c>
      <c r="N36">
        <v>1</v>
      </c>
      <c r="O36">
        <v>0.58510857087498547</v>
      </c>
      <c r="R36" s="44">
        <v>62</v>
      </c>
      <c r="S36">
        <v>0.76065446868231512</v>
      </c>
      <c r="T36">
        <v>2</v>
      </c>
      <c r="U36">
        <v>1.3338203080033679</v>
      </c>
      <c r="W36" s="46">
        <v>1.3338203080033679</v>
      </c>
      <c r="Y36" s="3" t="s">
        <v>31</v>
      </c>
      <c r="Z36" s="3">
        <v>1</v>
      </c>
      <c r="AA36" s="18">
        <v>1</v>
      </c>
    </row>
    <row r="37" spans="1:27" x14ac:dyDescent="0.25">
      <c r="A37">
        <v>0.69646290475173189</v>
      </c>
      <c r="B37">
        <f t="shared" si="0"/>
        <v>0.10335449905427803</v>
      </c>
      <c r="C37">
        <v>2</v>
      </c>
      <c r="D37">
        <f t="shared" si="1"/>
        <v>0.65334917473138732</v>
      </c>
      <c r="F37" s="44">
        <v>32</v>
      </c>
      <c r="G37">
        <v>0.36174074668997308</v>
      </c>
      <c r="H37">
        <v>2</v>
      </c>
      <c r="I37">
        <v>2.2867221115598553</v>
      </c>
      <c r="L37" s="44">
        <v>63</v>
      </c>
      <c r="M37">
        <v>0.36454912099616521</v>
      </c>
      <c r="N37">
        <v>1</v>
      </c>
      <c r="O37">
        <v>1.1252035896784802</v>
      </c>
      <c r="R37" s="44">
        <v>64</v>
      </c>
      <c r="S37">
        <v>1.5597863348106857</v>
      </c>
      <c r="T37">
        <v>2</v>
      </c>
      <c r="U37">
        <v>1.9243354558068511</v>
      </c>
      <c r="W37" s="46">
        <v>1.9243354558068511</v>
      </c>
    </row>
    <row r="38" spans="1:27" x14ac:dyDescent="0.25">
      <c r="A38">
        <v>0.85506759849848935</v>
      </c>
      <c r="B38">
        <f t="shared" si="0"/>
        <v>4.4735643028378465E-2</v>
      </c>
      <c r="C38">
        <v>1</v>
      </c>
      <c r="D38">
        <f t="shared" si="1"/>
        <v>0.1480901420826565</v>
      </c>
      <c r="F38" s="44">
        <v>33</v>
      </c>
      <c r="G38">
        <v>0.15657475059932463</v>
      </c>
      <c r="H38">
        <v>1</v>
      </c>
      <c r="I38">
        <v>0.51831549728929771</v>
      </c>
      <c r="L38" s="44">
        <v>65</v>
      </c>
      <c r="M38">
        <v>0.61981991496346789</v>
      </c>
      <c r="N38">
        <v>1</v>
      </c>
      <c r="O38">
        <v>2.1796062497741535</v>
      </c>
      <c r="R38" s="44">
        <v>66</v>
      </c>
      <c r="S38">
        <v>3.4824462976368213</v>
      </c>
      <c r="T38">
        <v>2</v>
      </c>
      <c r="U38">
        <v>4.1022662126002896</v>
      </c>
      <c r="W38" s="46">
        <v>4.1022662126002896</v>
      </c>
    </row>
    <row r="39" spans="1:27" x14ac:dyDescent="0.25">
      <c r="A39">
        <v>0.86190374462111274</v>
      </c>
      <c r="B39">
        <f t="shared" si="0"/>
        <v>4.2460479921767588E-2</v>
      </c>
      <c r="C39">
        <v>2</v>
      </c>
      <c r="D39">
        <f t="shared" si="1"/>
        <v>8.719612295014606E-2</v>
      </c>
      <c r="F39" s="44">
        <v>34</v>
      </c>
      <c r="G39">
        <v>0.14861167972618655</v>
      </c>
      <c r="H39">
        <v>2</v>
      </c>
      <c r="I39">
        <v>0.30518643032551118</v>
      </c>
      <c r="L39" s="44">
        <v>67</v>
      </c>
      <c r="M39">
        <v>1.1369044496309921</v>
      </c>
      <c r="N39">
        <v>1</v>
      </c>
      <c r="O39">
        <v>4.6193507472678137</v>
      </c>
      <c r="R39" s="44">
        <v>68</v>
      </c>
      <c r="S39">
        <v>2.885652541964518</v>
      </c>
      <c r="T39">
        <v>2</v>
      </c>
      <c r="U39">
        <v>4.0225569915955104</v>
      </c>
      <c r="W39" s="46">
        <v>4.0225569915955104</v>
      </c>
    </row>
    <row r="40" spans="1:27" x14ac:dyDescent="0.25">
      <c r="A40">
        <v>0.15277565843684193</v>
      </c>
      <c r="B40">
        <f t="shared" si="0"/>
        <v>0.53679563381818984</v>
      </c>
      <c r="C40">
        <v>1</v>
      </c>
      <c r="D40">
        <f t="shared" si="1"/>
        <v>0.57925611373995745</v>
      </c>
      <c r="F40" s="44">
        <v>35</v>
      </c>
      <c r="G40">
        <v>1.8787847183636643</v>
      </c>
      <c r="H40">
        <v>1</v>
      </c>
      <c r="I40">
        <v>2.0273963980898508</v>
      </c>
      <c r="L40" s="44">
        <v>69</v>
      </c>
      <c r="M40">
        <v>0.21564132133576017</v>
      </c>
      <c r="N40">
        <v>1</v>
      </c>
      <c r="O40">
        <v>3.101293863300278</v>
      </c>
      <c r="R40" s="44">
        <v>70</v>
      </c>
      <c r="S40">
        <v>0.13154965444946518</v>
      </c>
      <c r="T40">
        <v>2</v>
      </c>
      <c r="U40">
        <v>0.34719097578522534</v>
      </c>
      <c r="W40" s="46">
        <v>0.34719097578522534</v>
      </c>
    </row>
    <row r="41" spans="1:27" x14ac:dyDescent="0.25">
      <c r="A41">
        <v>0.56804101687673569</v>
      </c>
      <c r="B41">
        <f t="shared" si="0"/>
        <v>0.16158904287344308</v>
      </c>
      <c r="C41">
        <v>2</v>
      </c>
      <c r="D41">
        <f t="shared" si="1"/>
        <v>0.69838467669163296</v>
      </c>
      <c r="F41" s="44">
        <v>36</v>
      </c>
      <c r="G41">
        <v>0.56556165005705084</v>
      </c>
      <c r="H41">
        <v>2</v>
      </c>
      <c r="I41">
        <v>2.4443463684207152</v>
      </c>
      <c r="L41" s="44">
        <v>71</v>
      </c>
      <c r="M41">
        <v>0.44680605192040534</v>
      </c>
      <c r="N41">
        <v>1</v>
      </c>
      <c r="O41">
        <v>0.57835570636987055</v>
      </c>
      <c r="R41" s="44">
        <v>72</v>
      </c>
      <c r="S41">
        <v>2.2182578575069876</v>
      </c>
      <c r="T41">
        <v>2</v>
      </c>
      <c r="U41">
        <v>2.6650639094273929</v>
      </c>
      <c r="W41" s="46">
        <v>2.6650639094273929</v>
      </c>
    </row>
    <row r="42" spans="1:27" x14ac:dyDescent="0.25">
      <c r="A42">
        <v>0.29194006164738912</v>
      </c>
      <c r="B42">
        <f t="shared" si="0"/>
        <v>0.35177336174718338</v>
      </c>
      <c r="C42">
        <v>1</v>
      </c>
      <c r="D42">
        <f t="shared" si="1"/>
        <v>0.51336240462062643</v>
      </c>
      <c r="F42" s="44">
        <v>37</v>
      </c>
      <c r="G42">
        <v>1.2312067661151418</v>
      </c>
      <c r="H42">
        <v>1</v>
      </c>
      <c r="I42">
        <v>1.7967684161721926</v>
      </c>
      <c r="L42" s="44">
        <v>73</v>
      </c>
      <c r="M42">
        <v>0.12970646416603246</v>
      </c>
      <c r="N42">
        <v>1</v>
      </c>
      <c r="O42">
        <v>2.3479643216730199</v>
      </c>
      <c r="R42" s="44">
        <v>74</v>
      </c>
      <c r="S42">
        <v>1.6785136233064311</v>
      </c>
      <c r="T42">
        <v>2</v>
      </c>
      <c r="U42">
        <v>1.8082200874724634</v>
      </c>
      <c r="W42" s="46">
        <v>1.8082200874724634</v>
      </c>
    </row>
    <row r="43" spans="1:27" x14ac:dyDescent="0.25">
      <c r="A43">
        <v>0.21066927091280863</v>
      </c>
      <c r="B43">
        <f t="shared" si="0"/>
        <v>0.44499023190054521</v>
      </c>
      <c r="C43">
        <v>2</v>
      </c>
      <c r="D43">
        <f t="shared" si="1"/>
        <v>0.79676359364772864</v>
      </c>
      <c r="F43" s="44">
        <v>38</v>
      </c>
      <c r="G43">
        <v>1.5574658116519082</v>
      </c>
      <c r="H43">
        <v>2</v>
      </c>
      <c r="I43">
        <v>2.7886725777670502</v>
      </c>
      <c r="L43" s="44">
        <v>75</v>
      </c>
      <c r="M43">
        <v>0.76137302376434768</v>
      </c>
      <c r="N43">
        <v>1</v>
      </c>
      <c r="O43">
        <v>2.4398866470707787</v>
      </c>
      <c r="R43" s="44">
        <v>76</v>
      </c>
      <c r="S43">
        <v>1.0744013890494128</v>
      </c>
      <c r="T43">
        <v>2</v>
      </c>
      <c r="U43">
        <v>1.8357744128137605</v>
      </c>
      <c r="W43" s="46">
        <v>1.8357744128137605</v>
      </c>
    </row>
    <row r="44" spans="1:27" x14ac:dyDescent="0.25">
      <c r="A44">
        <v>0.68471327860347297</v>
      </c>
      <c r="B44">
        <f t="shared" si="0"/>
        <v>0.10821574277918754</v>
      </c>
      <c r="C44">
        <v>1</v>
      </c>
      <c r="D44">
        <f t="shared" si="1"/>
        <v>0.55320597467973276</v>
      </c>
      <c r="F44" s="44">
        <v>39</v>
      </c>
      <c r="G44">
        <v>0.37875509972715637</v>
      </c>
      <c r="H44">
        <v>1</v>
      </c>
      <c r="I44">
        <v>1.9362209113790647</v>
      </c>
      <c r="L44" s="44">
        <v>77</v>
      </c>
      <c r="M44">
        <v>2.5679446528117915</v>
      </c>
      <c r="N44">
        <v>1</v>
      </c>
      <c r="O44">
        <v>3.6423460418612041</v>
      </c>
      <c r="R44" s="44">
        <v>78</v>
      </c>
      <c r="S44">
        <v>0.24952851128257636</v>
      </c>
      <c r="T44">
        <v>2</v>
      </c>
      <c r="U44">
        <v>2.817473164094368</v>
      </c>
      <c r="W44" s="46">
        <v>2.817473164094368</v>
      </c>
    </row>
    <row r="45" spans="1:27" x14ac:dyDescent="0.25">
      <c r="A45">
        <v>0.56746116519669176</v>
      </c>
      <c r="B45">
        <f t="shared" si="0"/>
        <v>0.16188084666845162</v>
      </c>
      <c r="C45">
        <v>2</v>
      </c>
      <c r="D45">
        <f t="shared" si="1"/>
        <v>0.27009658944763915</v>
      </c>
      <c r="F45" s="44">
        <v>40</v>
      </c>
      <c r="G45">
        <v>0.56658296333958069</v>
      </c>
      <c r="H45">
        <v>2</v>
      </c>
      <c r="I45">
        <v>0.94533806306673707</v>
      </c>
      <c r="L45" s="44">
        <v>79</v>
      </c>
      <c r="M45">
        <v>0.70126746602937529</v>
      </c>
      <c r="N45">
        <v>1</v>
      </c>
      <c r="O45">
        <v>0.95079597731195165</v>
      </c>
      <c r="R45" s="44">
        <v>80</v>
      </c>
      <c r="S45">
        <v>0.31713467591963834</v>
      </c>
      <c r="T45">
        <v>2</v>
      </c>
      <c r="U45">
        <v>1.0184021419490137</v>
      </c>
      <c r="W45" s="46">
        <v>1.0184021419490137</v>
      </c>
    </row>
    <row r="46" spans="1:27" x14ac:dyDescent="0.25">
      <c r="A46">
        <v>0.5178685872981964</v>
      </c>
      <c r="B46">
        <f t="shared" si="0"/>
        <v>0.18800964610930218</v>
      </c>
      <c r="C46">
        <v>1</v>
      </c>
      <c r="D46">
        <f t="shared" si="1"/>
        <v>0.3498904927777538</v>
      </c>
      <c r="F46" s="44">
        <v>41</v>
      </c>
      <c r="G46">
        <v>0.65803376138255765</v>
      </c>
      <c r="H46">
        <v>1</v>
      </c>
      <c r="I46">
        <v>1.2246167247221384</v>
      </c>
      <c r="L46" s="44">
        <v>81</v>
      </c>
      <c r="M46">
        <v>0.20019946508449837</v>
      </c>
      <c r="N46">
        <v>1</v>
      </c>
      <c r="O46">
        <v>0.51733414100413677</v>
      </c>
      <c r="R46" s="44">
        <v>82</v>
      </c>
      <c r="S46">
        <v>0.12682676749303362</v>
      </c>
      <c r="T46">
        <v>2</v>
      </c>
      <c r="U46">
        <v>0.32702623257753199</v>
      </c>
      <c r="W46" s="46">
        <v>0.32702623257753199</v>
      </c>
    </row>
    <row r="47" spans="1:27" x14ac:dyDescent="0.25">
      <c r="A47">
        <v>0.83104953154087957</v>
      </c>
      <c r="B47">
        <f t="shared" si="0"/>
        <v>5.2875966045899114E-2</v>
      </c>
      <c r="C47">
        <v>2</v>
      </c>
      <c r="D47">
        <f t="shared" si="1"/>
        <v>0.2408856121552013</v>
      </c>
      <c r="F47" s="44">
        <v>42</v>
      </c>
      <c r="G47">
        <v>0.1850658811606469</v>
      </c>
      <c r="H47">
        <v>2</v>
      </c>
      <c r="I47">
        <v>0.84309964254320457</v>
      </c>
      <c r="L47" s="44">
        <v>83</v>
      </c>
      <c r="M47">
        <v>2.2126634373216634</v>
      </c>
      <c r="N47">
        <v>1</v>
      </c>
      <c r="O47">
        <v>2.3394902048146968</v>
      </c>
      <c r="R47" s="44">
        <v>84</v>
      </c>
      <c r="S47">
        <v>0.84204216647118424</v>
      </c>
      <c r="T47">
        <v>2</v>
      </c>
      <c r="U47">
        <v>3.0547056037928475</v>
      </c>
      <c r="W47" s="46">
        <v>3.0547056037928475</v>
      </c>
    </row>
    <row r="48" spans="1:27" x14ac:dyDescent="0.25">
      <c r="A48">
        <v>1.7059846797082431E-2</v>
      </c>
      <c r="B48">
        <f t="shared" si="0"/>
        <v>1.1631507763429385</v>
      </c>
      <c r="C48">
        <v>1</v>
      </c>
      <c r="D48">
        <f t="shared" si="1"/>
        <v>1.2160267423888376</v>
      </c>
      <c r="F48" s="44">
        <v>43</v>
      </c>
      <c r="G48">
        <v>4.0710277172002849</v>
      </c>
      <c r="H48">
        <v>1</v>
      </c>
      <c r="I48">
        <v>4.2560935983609314</v>
      </c>
      <c r="L48" s="44">
        <v>85</v>
      </c>
      <c r="M48">
        <v>1.6867225021068575</v>
      </c>
      <c r="N48">
        <v>1</v>
      </c>
      <c r="O48">
        <v>2.5287646685780416</v>
      </c>
      <c r="R48" s="44">
        <v>86</v>
      </c>
      <c r="S48">
        <v>3.0485896594277913</v>
      </c>
      <c r="T48">
        <v>2</v>
      </c>
      <c r="U48">
        <v>4.7353121615346492</v>
      </c>
      <c r="W48" s="46">
        <v>4.7353121615346492</v>
      </c>
    </row>
    <row r="49" spans="1:23" x14ac:dyDescent="0.25">
      <c r="A49">
        <v>0.72634052552873318</v>
      </c>
      <c r="B49">
        <f t="shared" si="0"/>
        <v>9.135323734166223E-2</v>
      </c>
      <c r="C49">
        <v>2</v>
      </c>
      <c r="D49">
        <f t="shared" si="1"/>
        <v>1.2545040136846008</v>
      </c>
      <c r="F49" s="44">
        <v>44</v>
      </c>
      <c r="G49">
        <v>0.31973633069581781</v>
      </c>
      <c r="H49">
        <v>2</v>
      </c>
      <c r="I49">
        <v>4.390764047896103</v>
      </c>
      <c r="L49" s="44">
        <v>87</v>
      </c>
      <c r="M49">
        <v>0.29771175457781557</v>
      </c>
      <c r="N49">
        <v>1</v>
      </c>
      <c r="O49">
        <v>3.3463014140056067</v>
      </c>
      <c r="R49" s="44">
        <v>88</v>
      </c>
      <c r="S49">
        <v>1.0846413060645315</v>
      </c>
      <c r="T49">
        <v>2</v>
      </c>
      <c r="U49">
        <v>1.3823530606423471</v>
      </c>
      <c r="W49" s="46">
        <v>1.3823530606423471</v>
      </c>
    </row>
    <row r="50" spans="1:23" x14ac:dyDescent="0.25">
      <c r="A50">
        <v>0.36423841059602646</v>
      </c>
      <c r="B50">
        <f t="shared" si="0"/>
        <v>0.28855618616641532</v>
      </c>
      <c r="C50">
        <v>1</v>
      </c>
      <c r="D50">
        <f t="shared" si="1"/>
        <v>0.37990942350807755</v>
      </c>
      <c r="F50" s="44">
        <v>45</v>
      </c>
      <c r="G50">
        <v>1.0099466515824536</v>
      </c>
      <c r="H50">
        <v>1</v>
      </c>
      <c r="I50">
        <v>1.3296829822782714</v>
      </c>
      <c r="L50" s="44">
        <v>89</v>
      </c>
      <c r="M50">
        <v>0.8467283437490436</v>
      </c>
      <c r="N50">
        <v>1</v>
      </c>
      <c r="O50">
        <v>1.9313696498135751</v>
      </c>
      <c r="R50" s="44">
        <v>90</v>
      </c>
      <c r="S50">
        <v>1.3233440630338642</v>
      </c>
      <c r="T50">
        <v>2</v>
      </c>
      <c r="U50">
        <v>2.170072406782908</v>
      </c>
      <c r="W50" s="46">
        <v>2.170072406782908</v>
      </c>
    </row>
    <row r="51" spans="1:23" x14ac:dyDescent="0.25">
      <c r="A51">
        <v>0.94998016296884058</v>
      </c>
      <c r="B51">
        <f t="shared" si="0"/>
        <v>1.4661193054569829E-2</v>
      </c>
      <c r="C51">
        <v>2</v>
      </c>
      <c r="D51">
        <f t="shared" si="1"/>
        <v>0.30321737922098513</v>
      </c>
      <c r="F51" s="44">
        <v>46</v>
      </c>
      <c r="G51">
        <v>5.1314175690994404E-2</v>
      </c>
      <c r="H51">
        <v>2</v>
      </c>
      <c r="I51">
        <v>1.0612608272734481</v>
      </c>
      <c r="L51" s="44">
        <v>91</v>
      </c>
      <c r="M51">
        <v>0.35763019341215946</v>
      </c>
      <c r="N51">
        <v>1</v>
      </c>
      <c r="O51">
        <v>1.6809742564460237</v>
      </c>
      <c r="R51" s="44">
        <v>92</v>
      </c>
      <c r="S51">
        <v>1.4304382115958072</v>
      </c>
      <c r="T51">
        <v>2</v>
      </c>
      <c r="U51">
        <v>1.7880684050079667</v>
      </c>
      <c r="W51" s="46">
        <v>1.7880684050079667</v>
      </c>
    </row>
    <row r="52" spans="1:23" x14ac:dyDescent="0.25">
      <c r="A52">
        <v>0.8052613910336619</v>
      </c>
      <c r="B52">
        <f t="shared" si="0"/>
        <v>6.1882384260474856E-2</v>
      </c>
      <c r="C52">
        <v>1</v>
      </c>
      <c r="D52">
        <f t="shared" si="1"/>
        <v>7.6543577315044686E-2</v>
      </c>
      <c r="F52" s="44">
        <v>47</v>
      </c>
      <c r="G52">
        <v>0.21658834491166198</v>
      </c>
      <c r="H52">
        <v>1</v>
      </c>
      <c r="I52">
        <v>0.2679025206026564</v>
      </c>
      <c r="L52" s="44">
        <v>93</v>
      </c>
      <c r="M52">
        <v>0.5508951115900349</v>
      </c>
      <c r="N52">
        <v>1</v>
      </c>
      <c r="O52">
        <v>1.9813333231858421</v>
      </c>
      <c r="R52" s="44">
        <v>94</v>
      </c>
      <c r="S52">
        <v>0.25893377117687999</v>
      </c>
      <c r="T52">
        <v>2</v>
      </c>
      <c r="U52">
        <v>0.80982888276691489</v>
      </c>
      <c r="W52" s="46">
        <v>0.80982888276691489</v>
      </c>
    </row>
    <row r="53" spans="1:23" x14ac:dyDescent="0.25">
      <c r="A53">
        <v>0.56941434980315564</v>
      </c>
      <c r="B53">
        <f t="shared" si="0"/>
        <v>0.16089911509556498</v>
      </c>
      <c r="C53">
        <v>2</v>
      </c>
      <c r="D53">
        <f t="shared" si="1"/>
        <v>0.22278149935603983</v>
      </c>
      <c r="F53" s="44">
        <v>48</v>
      </c>
      <c r="G53">
        <v>0.56314690283447744</v>
      </c>
      <c r="H53">
        <v>2</v>
      </c>
      <c r="I53">
        <v>0.77973524774613945</v>
      </c>
      <c r="L53" s="44">
        <v>95</v>
      </c>
      <c r="M53">
        <v>0.18473543009193519</v>
      </c>
      <c r="N53">
        <v>1</v>
      </c>
      <c r="O53">
        <v>0.44366920126881515</v>
      </c>
      <c r="R53" s="44">
        <v>96</v>
      </c>
      <c r="S53">
        <v>0.88075015425131564</v>
      </c>
      <c r="T53">
        <v>2</v>
      </c>
      <c r="U53">
        <v>1.0654855843432509</v>
      </c>
      <c r="W53" s="46">
        <v>1.0654855843432509</v>
      </c>
    </row>
    <row r="54" spans="1:23" x14ac:dyDescent="0.25">
      <c r="A54">
        <v>0.28455458235419784</v>
      </c>
      <c r="B54">
        <f t="shared" si="0"/>
        <v>0.35909434005706747</v>
      </c>
      <c r="C54">
        <v>1</v>
      </c>
      <c r="D54">
        <f t="shared" si="1"/>
        <v>0.5199934551526324</v>
      </c>
      <c r="F54" s="44">
        <v>49</v>
      </c>
      <c r="G54">
        <v>1.2568301901997361</v>
      </c>
      <c r="H54">
        <v>1</v>
      </c>
      <c r="I54">
        <v>1.8199770930342134</v>
      </c>
      <c r="L54" s="44">
        <v>97</v>
      </c>
      <c r="M54">
        <v>0.24304765780323626</v>
      </c>
      <c r="N54">
        <v>1</v>
      </c>
      <c r="O54">
        <v>1.123797812054552</v>
      </c>
      <c r="R54" s="44">
        <v>98</v>
      </c>
      <c r="S54">
        <v>0.50126828334280626</v>
      </c>
      <c r="T54">
        <v>2</v>
      </c>
      <c r="U54">
        <v>0.74431594114604249</v>
      </c>
      <c r="W54" s="46">
        <v>0.74431594114604249</v>
      </c>
    </row>
    <row r="55" spans="1:23" x14ac:dyDescent="0.25">
      <c r="A55">
        <v>0.62346263008514669</v>
      </c>
      <c r="B55">
        <f t="shared" si="0"/>
        <v>0.13499041467649439</v>
      </c>
      <c r="C55">
        <v>2</v>
      </c>
      <c r="D55">
        <f t="shared" si="1"/>
        <v>0.49408475473356184</v>
      </c>
      <c r="F55" s="44">
        <v>50</v>
      </c>
      <c r="G55">
        <v>0.47246645136773036</v>
      </c>
      <c r="H55">
        <v>2</v>
      </c>
      <c r="I55">
        <v>1.7292966415674664</v>
      </c>
      <c r="L55" s="44">
        <v>99</v>
      </c>
      <c r="M55">
        <v>1.692764782905766E-2</v>
      </c>
      <c r="N55">
        <v>1</v>
      </c>
      <c r="O55">
        <v>0.51819593117186391</v>
      </c>
      <c r="R55" s="44">
        <v>100</v>
      </c>
      <c r="S55">
        <v>8.1282018144516466E-2</v>
      </c>
      <c r="T55">
        <v>2</v>
      </c>
      <c r="U55">
        <v>9.8209665973574126E-2</v>
      </c>
      <c r="W55" s="46">
        <v>9.8209665973574126E-2</v>
      </c>
    </row>
    <row r="56" spans="1:23" x14ac:dyDescent="0.25">
      <c r="A56">
        <v>0.13183996093630787</v>
      </c>
      <c r="B56">
        <f t="shared" si="0"/>
        <v>0.57890471689063649</v>
      </c>
      <c r="C56">
        <v>1</v>
      </c>
      <c r="D56">
        <f t="shared" si="1"/>
        <v>0.71389513156713091</v>
      </c>
      <c r="F56" s="44">
        <v>51</v>
      </c>
      <c r="G56">
        <v>2.0261665091172278</v>
      </c>
      <c r="H56">
        <v>1</v>
      </c>
      <c r="I56">
        <v>2.498632960484958</v>
      </c>
      <c r="L56" s="44">
        <v>101</v>
      </c>
      <c r="M56">
        <v>0.50880327562930394</v>
      </c>
      <c r="N56">
        <v>1</v>
      </c>
      <c r="O56">
        <v>0.59008529377382035</v>
      </c>
      <c r="R56" s="44">
        <v>102</v>
      </c>
      <c r="S56">
        <v>0.79526781546314806</v>
      </c>
      <c r="T56">
        <v>2</v>
      </c>
      <c r="U56">
        <v>1.304071091092452</v>
      </c>
      <c r="W56" s="46">
        <v>1.304071091092452</v>
      </c>
    </row>
    <row r="57" spans="1:23" x14ac:dyDescent="0.25">
      <c r="A57">
        <v>0.59718619342631307</v>
      </c>
      <c r="B57">
        <f t="shared" si="0"/>
        <v>0.14729323783669437</v>
      </c>
      <c r="C57">
        <v>2</v>
      </c>
      <c r="D57">
        <f t="shared" si="1"/>
        <v>0.72619795472733084</v>
      </c>
      <c r="F57" s="44">
        <v>52</v>
      </c>
      <c r="G57">
        <v>0.51552633242843027</v>
      </c>
      <c r="H57">
        <v>2</v>
      </c>
      <c r="I57">
        <v>2.5416928415456583</v>
      </c>
      <c r="L57" s="44">
        <v>103</v>
      </c>
      <c r="M57">
        <v>0.48974741858663196</v>
      </c>
      <c r="N57">
        <v>1</v>
      </c>
      <c r="O57">
        <v>1.28501523404978</v>
      </c>
      <c r="R57" s="44">
        <v>104</v>
      </c>
      <c r="S57">
        <v>1.0127994811729439</v>
      </c>
      <c r="T57">
        <v>2</v>
      </c>
      <c r="U57">
        <v>1.5025468997595759</v>
      </c>
      <c r="W57" s="46">
        <v>1.5025468997595759</v>
      </c>
    </row>
    <row r="58" spans="1:23" x14ac:dyDescent="0.25">
      <c r="A58">
        <v>3.1830805383465069E-2</v>
      </c>
      <c r="B58">
        <f t="shared" si="0"/>
        <v>0.98494878152988896</v>
      </c>
      <c r="C58">
        <v>1</v>
      </c>
      <c r="D58">
        <f t="shared" si="1"/>
        <v>1.1322420193665834</v>
      </c>
      <c r="F58" s="44">
        <v>53</v>
      </c>
      <c r="G58">
        <v>3.4473207353546114</v>
      </c>
      <c r="H58">
        <v>1</v>
      </c>
      <c r="I58">
        <v>3.9628470677830414</v>
      </c>
      <c r="L58" s="44">
        <v>105</v>
      </c>
      <c r="M58">
        <v>0.2269503423874</v>
      </c>
      <c r="N58">
        <v>1</v>
      </c>
      <c r="O58">
        <v>1.2397498235603439</v>
      </c>
      <c r="R58" s="44">
        <v>106</v>
      </c>
      <c r="S58">
        <v>0.25337436799672675</v>
      </c>
      <c r="T58">
        <v>2</v>
      </c>
      <c r="U58">
        <v>0.48032471038412672</v>
      </c>
      <c r="W58" s="46">
        <v>0.48032471038412672</v>
      </c>
    </row>
    <row r="59" spans="1:23" x14ac:dyDescent="0.25">
      <c r="A59">
        <v>0.32917264320810574</v>
      </c>
      <c r="B59">
        <f t="shared" si="0"/>
        <v>0.31747797555948898</v>
      </c>
      <c r="C59">
        <v>2</v>
      </c>
      <c r="D59">
        <f t="shared" si="1"/>
        <v>1.3024267570893779</v>
      </c>
      <c r="F59" s="44">
        <v>54</v>
      </c>
      <c r="G59">
        <v>1.1111729144582114</v>
      </c>
      <c r="H59">
        <v>2</v>
      </c>
      <c r="I59">
        <v>4.5584936498128226</v>
      </c>
      <c r="L59" s="44">
        <v>107</v>
      </c>
      <c r="M59">
        <v>0.71184564762242653</v>
      </c>
      <c r="N59">
        <v>1</v>
      </c>
      <c r="O59">
        <v>0.96522001561915327</v>
      </c>
      <c r="R59" s="44">
        <v>108</v>
      </c>
      <c r="S59">
        <v>0.89342121407965958</v>
      </c>
      <c r="T59">
        <v>2</v>
      </c>
      <c r="U59">
        <v>1.605266861702086</v>
      </c>
      <c r="W59" s="46">
        <v>1.605266861702086</v>
      </c>
    </row>
    <row r="60" spans="1:23" x14ac:dyDescent="0.25">
      <c r="A60">
        <v>0.85335856196783344</v>
      </c>
      <c r="B60">
        <f t="shared" si="0"/>
        <v>4.5307275945032581E-2</v>
      </c>
      <c r="C60">
        <v>1</v>
      </c>
      <c r="D60">
        <f t="shared" si="1"/>
        <v>0.36278525150452157</v>
      </c>
      <c r="F60" s="44">
        <v>55</v>
      </c>
      <c r="G60">
        <v>0.15857546580761403</v>
      </c>
      <c r="H60">
        <v>1</v>
      </c>
      <c r="I60">
        <v>1.2697483802658254</v>
      </c>
      <c r="L60" s="44">
        <v>109</v>
      </c>
      <c r="M60">
        <v>9.4343210719268628E-2</v>
      </c>
      <c r="N60">
        <v>1</v>
      </c>
      <c r="O60">
        <v>0.98776442479892823</v>
      </c>
      <c r="R60" s="44">
        <v>110</v>
      </c>
      <c r="S60">
        <v>0.21009089080511112</v>
      </c>
      <c r="T60">
        <v>2</v>
      </c>
      <c r="U60">
        <v>0.30443410152437977</v>
      </c>
      <c r="W60" s="46">
        <v>0.30443410152437977</v>
      </c>
    </row>
    <row r="61" spans="1:23" x14ac:dyDescent="0.25">
      <c r="A61">
        <v>0.87182226020081177</v>
      </c>
      <c r="B61">
        <f t="shared" si="0"/>
        <v>3.9191344541218545E-2</v>
      </c>
      <c r="C61">
        <v>2</v>
      </c>
      <c r="D61">
        <f t="shared" si="1"/>
        <v>8.4498620486251119E-2</v>
      </c>
      <c r="F61" s="44">
        <v>56</v>
      </c>
      <c r="G61">
        <v>0.13716970589426492</v>
      </c>
      <c r="H61">
        <v>2</v>
      </c>
      <c r="I61">
        <v>0.29574517170187897</v>
      </c>
      <c r="L61" s="44">
        <v>111</v>
      </c>
      <c r="M61">
        <v>0.12016249324703182</v>
      </c>
      <c r="N61">
        <v>1</v>
      </c>
      <c r="O61">
        <v>0.33025338405214294</v>
      </c>
      <c r="R61" s="44">
        <v>112</v>
      </c>
      <c r="S61">
        <v>0.14303276620608646</v>
      </c>
      <c r="T61">
        <v>2</v>
      </c>
      <c r="U61">
        <v>0.26319525945311828</v>
      </c>
      <c r="W61" s="46">
        <v>0.26319525945311828</v>
      </c>
    </row>
    <row r="62" spans="1:23" x14ac:dyDescent="0.25">
      <c r="A62">
        <v>2.5513473921933653E-2</v>
      </c>
      <c r="B62">
        <f t="shared" si="0"/>
        <v>1.0481567363630522</v>
      </c>
      <c r="C62">
        <v>1</v>
      </c>
      <c r="D62">
        <f t="shared" si="1"/>
        <v>1.0873480809042708</v>
      </c>
      <c r="F62" s="44">
        <v>57</v>
      </c>
      <c r="G62">
        <v>3.6685485772706823</v>
      </c>
      <c r="H62">
        <v>1</v>
      </c>
      <c r="I62">
        <v>3.8057182831649472</v>
      </c>
      <c r="L62" s="44">
        <v>113</v>
      </c>
      <c r="M62">
        <v>1.7533513480057805</v>
      </c>
      <c r="N62">
        <v>1</v>
      </c>
      <c r="O62">
        <v>1.8963841142118669</v>
      </c>
      <c r="R62" s="44">
        <v>114</v>
      </c>
      <c r="S62">
        <v>0.92354990276214188</v>
      </c>
      <c r="T62">
        <v>2</v>
      </c>
      <c r="U62">
        <v>2.6769012507679224</v>
      </c>
      <c r="W62" s="46">
        <v>2.6769012507679224</v>
      </c>
    </row>
    <row r="63" spans="1:23" x14ac:dyDescent="0.25">
      <c r="A63">
        <v>0.49122592852565083</v>
      </c>
      <c r="B63">
        <f t="shared" si="0"/>
        <v>0.20310031927311947</v>
      </c>
      <c r="C63">
        <v>2</v>
      </c>
      <c r="D63">
        <f t="shared" si="1"/>
        <v>1.2512570556361717</v>
      </c>
      <c r="F63" s="44">
        <v>58</v>
      </c>
      <c r="G63">
        <v>0.71085111745591811</v>
      </c>
      <c r="H63">
        <v>2</v>
      </c>
      <c r="I63">
        <v>4.3793996947266001</v>
      </c>
      <c r="L63" s="44">
        <v>115</v>
      </c>
      <c r="M63">
        <v>1.9083834734608445</v>
      </c>
      <c r="N63">
        <v>1</v>
      </c>
      <c r="O63">
        <v>2.8319333762229864</v>
      </c>
      <c r="R63" s="44">
        <v>116</v>
      </c>
      <c r="S63">
        <v>0.56787453600863247</v>
      </c>
      <c r="T63">
        <v>2</v>
      </c>
      <c r="U63">
        <v>2.4762580094694768</v>
      </c>
      <c r="W63" s="46">
        <v>2.4762580094694768</v>
      </c>
    </row>
    <row r="64" spans="1:23" x14ac:dyDescent="0.25">
      <c r="A64">
        <v>0.1511276589251381</v>
      </c>
      <c r="B64">
        <f t="shared" si="0"/>
        <v>0.53989439314027199</v>
      </c>
      <c r="C64">
        <v>1</v>
      </c>
      <c r="D64">
        <f t="shared" si="1"/>
        <v>0.74299471241339143</v>
      </c>
      <c r="F64" s="44">
        <v>59</v>
      </c>
      <c r="G64">
        <v>1.8896303759909518</v>
      </c>
      <c r="H64">
        <v>1</v>
      </c>
      <c r="I64">
        <v>2.6004814934468699</v>
      </c>
      <c r="L64" s="44">
        <v>117</v>
      </c>
      <c r="M64">
        <v>2.772540596528849E-2</v>
      </c>
      <c r="N64">
        <v>1</v>
      </c>
      <c r="O64">
        <v>0.59559994197392097</v>
      </c>
      <c r="R64" s="44">
        <v>118</v>
      </c>
      <c r="S64">
        <v>1.4275080865616274</v>
      </c>
      <c r="T64">
        <v>2</v>
      </c>
      <c r="U64">
        <v>1.4552334925269159</v>
      </c>
      <c r="W64" s="46">
        <v>1.4552334925269159</v>
      </c>
    </row>
    <row r="65" spans="1:23" x14ac:dyDescent="0.25">
      <c r="A65">
        <v>0.9881282998138371</v>
      </c>
      <c r="B65">
        <f t="shared" si="0"/>
        <v>3.4122090154093537E-3</v>
      </c>
      <c r="C65">
        <v>2</v>
      </c>
      <c r="D65">
        <f t="shared" si="1"/>
        <v>0.54330660215568138</v>
      </c>
      <c r="F65" s="44">
        <v>60</v>
      </c>
      <c r="G65">
        <v>1.1942731553932738E-2</v>
      </c>
      <c r="H65">
        <v>2</v>
      </c>
      <c r="I65">
        <v>1.9015731075448845</v>
      </c>
      <c r="L65" s="44">
        <v>119</v>
      </c>
      <c r="M65">
        <v>2.5482434639913127</v>
      </c>
      <c r="N65">
        <v>1</v>
      </c>
      <c r="O65">
        <v>3.9757515505529399</v>
      </c>
      <c r="R65" s="44">
        <v>120</v>
      </c>
      <c r="S65">
        <v>0.15404387074838513</v>
      </c>
      <c r="T65">
        <v>2</v>
      </c>
      <c r="U65">
        <v>2.7022873347396978</v>
      </c>
      <c r="W65" s="46">
        <v>2.7022873347396978</v>
      </c>
    </row>
    <row r="66" spans="1:23" x14ac:dyDescent="0.25">
      <c r="A66">
        <v>0.5637379070406201</v>
      </c>
      <c r="B66">
        <f t="shared" si="0"/>
        <v>0.16376166837744363</v>
      </c>
      <c r="C66">
        <v>1</v>
      </c>
      <c r="D66">
        <f t="shared" si="1"/>
        <v>0.167173877392853</v>
      </c>
      <c r="F66" s="44">
        <v>61</v>
      </c>
      <c r="G66">
        <v>0.57316583932105269</v>
      </c>
      <c r="H66">
        <v>1</v>
      </c>
      <c r="I66">
        <v>0.58510857087498547</v>
      </c>
      <c r="L66" s="44">
        <v>121</v>
      </c>
      <c r="M66">
        <v>0.70256052984674688</v>
      </c>
      <c r="N66">
        <v>1</v>
      </c>
      <c r="O66">
        <v>0.85660440059513199</v>
      </c>
      <c r="R66" s="44">
        <v>122</v>
      </c>
      <c r="S66">
        <v>0.53638839235237112</v>
      </c>
      <c r="T66">
        <v>2</v>
      </c>
      <c r="U66">
        <v>1.2389489221991181</v>
      </c>
      <c r="W66" s="46">
        <v>1.2389489221991181</v>
      </c>
    </row>
    <row r="67" spans="1:23" x14ac:dyDescent="0.25">
      <c r="A67">
        <v>0.46736045411542099</v>
      </c>
      <c r="B67">
        <f t="shared" si="0"/>
        <v>0.21732984819494719</v>
      </c>
      <c r="C67">
        <v>2</v>
      </c>
      <c r="D67">
        <f t="shared" si="1"/>
        <v>0.38109151657239082</v>
      </c>
      <c r="F67" s="44">
        <v>62</v>
      </c>
      <c r="G67">
        <v>0.76065446868231512</v>
      </c>
      <c r="H67">
        <v>2</v>
      </c>
      <c r="I67">
        <v>1.3338203080033679</v>
      </c>
      <c r="L67" s="44">
        <v>123</v>
      </c>
      <c r="M67">
        <v>4.0638975622156934</v>
      </c>
      <c r="N67">
        <v>1</v>
      </c>
      <c r="O67">
        <v>4.600285954568065</v>
      </c>
      <c r="R67" s="44">
        <v>124</v>
      </c>
      <c r="S67">
        <v>2.0067563050809256E-2</v>
      </c>
      <c r="T67">
        <v>2</v>
      </c>
      <c r="U67">
        <v>4.083965125266503</v>
      </c>
      <c r="W67" s="46">
        <v>4.083965125266503</v>
      </c>
    </row>
    <row r="68" spans="1:23" x14ac:dyDescent="0.25">
      <c r="A68">
        <v>0.69450972014526813</v>
      </c>
      <c r="B68">
        <f t="shared" si="0"/>
        <v>0.10415689171319006</v>
      </c>
      <c r="C68">
        <v>1</v>
      </c>
      <c r="D68">
        <f t="shared" si="1"/>
        <v>0.32148673990813725</v>
      </c>
      <c r="F68" s="44">
        <v>63</v>
      </c>
      <c r="G68">
        <v>0.36454912099616521</v>
      </c>
      <c r="H68">
        <v>1</v>
      </c>
      <c r="I68">
        <v>1.1252035896784802</v>
      </c>
      <c r="L68" s="44">
        <v>125</v>
      </c>
      <c r="M68">
        <v>0.3240734535228551</v>
      </c>
      <c r="N68">
        <v>1</v>
      </c>
      <c r="O68">
        <v>0.34414101657366436</v>
      </c>
      <c r="R68" s="44">
        <v>126</v>
      </c>
      <c r="S68">
        <v>0.146595443037421</v>
      </c>
      <c r="T68">
        <v>2</v>
      </c>
      <c r="U68">
        <v>0.47066889656027611</v>
      </c>
      <c r="W68" s="46">
        <v>0.47066889656027611</v>
      </c>
    </row>
    <row r="69" spans="1:23" x14ac:dyDescent="0.25">
      <c r="A69">
        <v>0.21018097476119266</v>
      </c>
      <c r="B69">
        <f t="shared" si="0"/>
        <v>0.44565323851733879</v>
      </c>
      <c r="C69">
        <v>2</v>
      </c>
      <c r="D69">
        <f t="shared" si="1"/>
        <v>0.54981013023052883</v>
      </c>
      <c r="F69" s="44">
        <v>64</v>
      </c>
      <c r="G69">
        <v>1.5597863348106857</v>
      </c>
      <c r="H69">
        <v>2</v>
      </c>
      <c r="I69">
        <v>1.9243354558068511</v>
      </c>
      <c r="L69" s="44">
        <v>127</v>
      </c>
      <c r="M69">
        <v>3.2710899170562588</v>
      </c>
      <c r="N69">
        <v>1</v>
      </c>
      <c r="O69">
        <v>3.4176853600936798</v>
      </c>
      <c r="R69" s="44">
        <v>128</v>
      </c>
      <c r="S69">
        <v>2.1695344824509548</v>
      </c>
      <c r="T69">
        <v>2</v>
      </c>
      <c r="U69">
        <v>5.4406243995072137</v>
      </c>
      <c r="W69" s="46">
        <v>5.4406243995072137</v>
      </c>
    </row>
    <row r="70" spans="1:23" x14ac:dyDescent="0.25">
      <c r="A70">
        <v>0.53804132206183053</v>
      </c>
      <c r="B70">
        <f t="shared" si="0"/>
        <v>0.17709140427527653</v>
      </c>
      <c r="C70">
        <v>1</v>
      </c>
      <c r="D70">
        <f t="shared" si="1"/>
        <v>0.62274464279261532</v>
      </c>
      <c r="F70" s="44">
        <v>65</v>
      </c>
      <c r="G70">
        <v>0.61981991496346789</v>
      </c>
      <c r="H70">
        <v>1</v>
      </c>
      <c r="I70">
        <v>2.1796062497741535</v>
      </c>
      <c r="L70" s="44">
        <v>129</v>
      </c>
      <c r="M70">
        <v>0.84679951559349198</v>
      </c>
      <c r="N70">
        <v>1</v>
      </c>
      <c r="O70">
        <v>3.0163339980444466</v>
      </c>
      <c r="R70" s="44">
        <v>130</v>
      </c>
      <c r="S70">
        <v>1.1046118781235317</v>
      </c>
      <c r="T70">
        <v>2</v>
      </c>
      <c r="U70">
        <v>1.9514113937170237</v>
      </c>
      <c r="W70" s="46">
        <v>1.9514113937170237</v>
      </c>
    </row>
    <row r="71" spans="1:23" x14ac:dyDescent="0.25">
      <c r="A71">
        <v>3.0732139042329173E-2</v>
      </c>
      <c r="B71">
        <f t="shared" ref="B71:B134" si="2">-LN(A71)/$B$1</f>
        <v>0.99498465646766321</v>
      </c>
      <c r="C71">
        <v>2</v>
      </c>
      <c r="D71">
        <f t="shared" si="1"/>
        <v>1.1720760607429397</v>
      </c>
      <c r="F71" s="44">
        <v>66</v>
      </c>
      <c r="G71">
        <v>3.4824462976368213</v>
      </c>
      <c r="H71">
        <v>2</v>
      </c>
      <c r="I71">
        <v>4.1022662126002896</v>
      </c>
      <c r="L71" s="44">
        <v>131</v>
      </c>
      <c r="M71">
        <v>1.8531473449855866</v>
      </c>
      <c r="N71">
        <v>1</v>
      </c>
      <c r="O71">
        <v>2.9577592231091181</v>
      </c>
      <c r="R71" s="44">
        <v>132</v>
      </c>
      <c r="S71">
        <v>1.0057660434868991</v>
      </c>
      <c r="T71">
        <v>2</v>
      </c>
      <c r="U71">
        <v>2.8589133884724856</v>
      </c>
      <c r="W71" s="46">
        <v>2.8589133884724856</v>
      </c>
    </row>
    <row r="72" spans="1:23" x14ac:dyDescent="0.25">
      <c r="A72">
        <v>0.32081057161168247</v>
      </c>
      <c r="B72">
        <f t="shared" si="2"/>
        <v>0.32482984275171206</v>
      </c>
      <c r="C72">
        <v>1</v>
      </c>
      <c r="D72">
        <f t="shared" ref="D72:D135" si="3">+B71+B72</f>
        <v>1.3198144992193752</v>
      </c>
      <c r="F72" s="44">
        <v>67</v>
      </c>
      <c r="G72">
        <v>1.1369044496309921</v>
      </c>
      <c r="H72">
        <v>1</v>
      </c>
      <c r="I72">
        <v>4.6193507472678137</v>
      </c>
      <c r="L72" s="44">
        <v>133</v>
      </c>
      <c r="M72">
        <v>1.1113583572032955</v>
      </c>
      <c r="N72">
        <v>1</v>
      </c>
      <c r="O72">
        <v>2.1171244006901944</v>
      </c>
      <c r="R72" s="44">
        <v>134</v>
      </c>
      <c r="S72">
        <v>1.4697303740991849</v>
      </c>
      <c r="T72">
        <v>2</v>
      </c>
      <c r="U72">
        <v>2.5810887313024802</v>
      </c>
      <c r="W72" s="46">
        <v>2.5810887313024802</v>
      </c>
    </row>
    <row r="73" spans="1:23" x14ac:dyDescent="0.25">
      <c r="A73">
        <v>5.5818353831598867E-2</v>
      </c>
      <c r="B73">
        <f t="shared" si="2"/>
        <v>0.8244721548470052</v>
      </c>
      <c r="C73">
        <v>2</v>
      </c>
      <c r="D73">
        <f t="shared" si="3"/>
        <v>1.1493019975987173</v>
      </c>
      <c r="F73" s="44">
        <v>68</v>
      </c>
      <c r="G73">
        <v>2.885652541964518</v>
      </c>
      <c r="H73">
        <v>2</v>
      </c>
      <c r="I73">
        <v>4.0225569915955104</v>
      </c>
      <c r="L73" s="44">
        <v>135</v>
      </c>
      <c r="M73">
        <v>3.1907210232596267E-2</v>
      </c>
      <c r="N73">
        <v>1</v>
      </c>
      <c r="O73">
        <v>1.5016375843317813</v>
      </c>
      <c r="R73" s="44">
        <v>136</v>
      </c>
      <c r="S73">
        <v>0.71921101391942976</v>
      </c>
      <c r="T73">
        <v>2</v>
      </c>
      <c r="U73">
        <v>0.751118224152026</v>
      </c>
      <c r="W73" s="46">
        <v>0.751118224152026</v>
      </c>
    </row>
    <row r="74" spans="1:23" x14ac:dyDescent="0.25">
      <c r="A74">
        <v>0.80602435377056181</v>
      </c>
      <c r="B74">
        <f t="shared" si="2"/>
        <v>6.1611806095931476E-2</v>
      </c>
      <c r="C74">
        <v>1</v>
      </c>
      <c r="D74">
        <f t="shared" si="3"/>
        <v>0.88608396094293673</v>
      </c>
      <c r="F74" s="44">
        <v>69</v>
      </c>
      <c r="G74">
        <v>0.21564132133576017</v>
      </c>
      <c r="H74">
        <v>1</v>
      </c>
      <c r="I74">
        <v>3.101293863300278</v>
      </c>
      <c r="L74" s="44">
        <v>137</v>
      </c>
      <c r="M74">
        <v>2.9161850274858589</v>
      </c>
      <c r="N74">
        <v>1</v>
      </c>
      <c r="O74">
        <v>3.6353960414052886</v>
      </c>
      <c r="R74" s="44">
        <v>138</v>
      </c>
      <c r="S74">
        <v>0.6772519640493434</v>
      </c>
      <c r="T74">
        <v>2</v>
      </c>
      <c r="U74">
        <v>3.5934369915352025</v>
      </c>
      <c r="W74" s="46">
        <v>3.5934369915352025</v>
      </c>
    </row>
    <row r="75" spans="1:23" x14ac:dyDescent="0.25">
      <c r="A75">
        <v>0.87673574022644729</v>
      </c>
      <c r="B75">
        <f t="shared" si="2"/>
        <v>3.7585615556990047E-2</v>
      </c>
      <c r="C75">
        <v>2</v>
      </c>
      <c r="D75">
        <f t="shared" si="3"/>
        <v>9.919742165292153E-2</v>
      </c>
      <c r="F75" s="44">
        <v>70</v>
      </c>
      <c r="G75">
        <v>0.13154965444946518</v>
      </c>
      <c r="H75">
        <v>2</v>
      </c>
      <c r="I75">
        <v>0.34719097578522534</v>
      </c>
      <c r="L75" s="44">
        <v>139</v>
      </c>
      <c r="M75">
        <v>0.48964781699292415</v>
      </c>
      <c r="N75">
        <v>1</v>
      </c>
      <c r="O75">
        <v>1.1668997810422677</v>
      </c>
      <c r="R75" s="44">
        <v>140</v>
      </c>
      <c r="S75">
        <v>0.50146982513821814</v>
      </c>
      <c r="T75">
        <v>2</v>
      </c>
      <c r="U75">
        <v>0.99111764213114228</v>
      </c>
      <c r="W75" s="46">
        <v>0.99111764213114228</v>
      </c>
    </row>
    <row r="76" spans="1:23" x14ac:dyDescent="0.25">
      <c r="A76">
        <v>0.63966795861690118</v>
      </c>
      <c r="B76">
        <f t="shared" si="2"/>
        <v>0.12765887197725867</v>
      </c>
      <c r="C76">
        <v>1</v>
      </c>
      <c r="D76">
        <f t="shared" si="3"/>
        <v>0.16524448753424872</v>
      </c>
      <c r="F76" s="44">
        <v>71</v>
      </c>
      <c r="G76">
        <v>0.44680605192040534</v>
      </c>
      <c r="H76">
        <v>1</v>
      </c>
      <c r="I76">
        <v>0.57835570636987055</v>
      </c>
      <c r="L76" s="44">
        <v>141</v>
      </c>
      <c r="M76">
        <v>2.4548149526810494</v>
      </c>
      <c r="N76">
        <v>1</v>
      </c>
      <c r="O76">
        <v>2.9562847778192678</v>
      </c>
      <c r="R76" s="44">
        <v>142</v>
      </c>
      <c r="S76">
        <v>0.46481067826887912</v>
      </c>
      <c r="T76">
        <v>2</v>
      </c>
      <c r="U76">
        <v>2.9196256309499287</v>
      </c>
      <c r="W76" s="46">
        <v>2.9196256309499287</v>
      </c>
    </row>
    <row r="77" spans="1:23" x14ac:dyDescent="0.25">
      <c r="A77">
        <v>0.10879848628192999</v>
      </c>
      <c r="B77">
        <f t="shared" si="2"/>
        <v>0.6337879592877107</v>
      </c>
      <c r="C77">
        <v>2</v>
      </c>
      <c r="D77">
        <f t="shared" si="3"/>
        <v>0.76144683126496937</v>
      </c>
      <c r="F77" s="44">
        <v>72</v>
      </c>
      <c r="G77">
        <v>2.2182578575069876</v>
      </c>
      <c r="H77">
        <v>2</v>
      </c>
      <c r="I77">
        <v>2.6650639094273929</v>
      </c>
      <c r="L77" s="44">
        <v>143</v>
      </c>
      <c r="M77">
        <v>0.74439710747967536</v>
      </c>
      <c r="N77">
        <v>1</v>
      </c>
      <c r="O77">
        <v>1.2092077857485544</v>
      </c>
      <c r="R77" s="44">
        <v>144</v>
      </c>
      <c r="S77">
        <v>0.29705434638584227</v>
      </c>
      <c r="T77">
        <v>2</v>
      </c>
      <c r="U77">
        <v>1.0414514538655175</v>
      </c>
      <c r="W77" s="46">
        <v>1.0414514538655175</v>
      </c>
    </row>
    <row r="78" spans="1:23" x14ac:dyDescent="0.25">
      <c r="A78">
        <v>0.87835322122867521</v>
      </c>
      <c r="B78">
        <f t="shared" si="2"/>
        <v>3.705898976172356E-2</v>
      </c>
      <c r="C78">
        <v>1</v>
      </c>
      <c r="D78">
        <f t="shared" si="3"/>
        <v>0.6708469490494342</v>
      </c>
      <c r="F78" s="44">
        <v>73</v>
      </c>
      <c r="G78">
        <v>0.12970646416603246</v>
      </c>
      <c r="H78">
        <v>1</v>
      </c>
      <c r="I78">
        <v>2.3479643216730199</v>
      </c>
      <c r="L78" s="44">
        <v>145</v>
      </c>
      <c r="M78">
        <v>1.1261180833444953</v>
      </c>
      <c r="N78">
        <v>1</v>
      </c>
      <c r="O78">
        <v>1.4231724297303376</v>
      </c>
      <c r="R78" s="44">
        <v>146</v>
      </c>
      <c r="S78">
        <v>0.70379357562566214</v>
      </c>
      <c r="T78">
        <v>2</v>
      </c>
      <c r="U78">
        <v>1.8299116589701574</v>
      </c>
      <c r="W78" s="46">
        <v>1.8299116589701574</v>
      </c>
    </row>
    <row r="79" spans="1:23" x14ac:dyDescent="0.25">
      <c r="A79">
        <v>0.18665120395519882</v>
      </c>
      <c r="B79">
        <f t="shared" si="2"/>
        <v>0.47957532094469457</v>
      </c>
      <c r="C79">
        <v>2</v>
      </c>
      <c r="D79">
        <f t="shared" si="3"/>
        <v>0.51663431070641819</v>
      </c>
      <c r="F79" s="44">
        <v>74</v>
      </c>
      <c r="G79">
        <v>1.6785136233064311</v>
      </c>
      <c r="H79">
        <v>2</v>
      </c>
      <c r="I79">
        <v>1.8082200874724634</v>
      </c>
      <c r="L79" s="44">
        <v>147</v>
      </c>
      <c r="M79">
        <v>0.63283676922941412</v>
      </c>
      <c r="N79">
        <v>1</v>
      </c>
      <c r="O79">
        <v>1.3366303448550763</v>
      </c>
      <c r="R79" s="44">
        <v>148</v>
      </c>
      <c r="S79">
        <v>0.89783062296528882</v>
      </c>
      <c r="T79">
        <v>2</v>
      </c>
      <c r="U79">
        <v>1.5306673921947029</v>
      </c>
      <c r="W79" s="46">
        <v>1.5306673921947029</v>
      </c>
    </row>
    <row r="80" spans="1:23" x14ac:dyDescent="0.25">
      <c r="A80">
        <v>0.46702475051118503</v>
      </c>
      <c r="B80">
        <f t="shared" si="2"/>
        <v>0.21753514964695647</v>
      </c>
      <c r="C80">
        <v>1</v>
      </c>
      <c r="D80">
        <f t="shared" si="3"/>
        <v>0.6971104705916511</v>
      </c>
      <c r="F80" s="44">
        <v>75</v>
      </c>
      <c r="G80">
        <v>0.76137302376434768</v>
      </c>
      <c r="H80">
        <v>1</v>
      </c>
      <c r="I80">
        <v>2.4398866470707787</v>
      </c>
      <c r="L80" s="44">
        <v>149</v>
      </c>
      <c r="M80">
        <v>0.82867298338904982</v>
      </c>
      <c r="N80">
        <v>1</v>
      </c>
      <c r="O80">
        <v>1.7265036063543386</v>
      </c>
      <c r="R80" s="44">
        <v>150</v>
      </c>
      <c r="S80">
        <v>3.5106455478248733</v>
      </c>
      <c r="T80">
        <v>2</v>
      </c>
      <c r="U80">
        <v>4.3393185312139231</v>
      </c>
      <c r="W80" s="46">
        <v>4.3393185312139231</v>
      </c>
    </row>
    <row r="81" spans="1:23" x14ac:dyDescent="0.25">
      <c r="A81">
        <v>0.34150212103640859</v>
      </c>
      <c r="B81">
        <f t="shared" si="2"/>
        <v>0.30697182544268936</v>
      </c>
      <c r="C81">
        <v>2</v>
      </c>
      <c r="D81">
        <f t="shared" si="3"/>
        <v>0.52450697508964583</v>
      </c>
      <c r="F81" s="44">
        <v>76</v>
      </c>
      <c r="G81">
        <v>1.0744013890494128</v>
      </c>
      <c r="H81">
        <v>2</v>
      </c>
      <c r="I81">
        <v>1.8357744128137605</v>
      </c>
      <c r="L81" s="44">
        <v>151</v>
      </c>
      <c r="M81">
        <v>0.30030450866932151</v>
      </c>
      <c r="N81">
        <v>1</v>
      </c>
      <c r="O81">
        <v>3.8109500564941947</v>
      </c>
      <c r="R81" s="44">
        <v>152</v>
      </c>
      <c r="S81">
        <v>3.2425618334417212</v>
      </c>
      <c r="T81">
        <v>2</v>
      </c>
      <c r="U81">
        <v>3.5428663421110427</v>
      </c>
      <c r="W81" s="46">
        <v>3.5428663421110427</v>
      </c>
    </row>
    <row r="82" spans="1:23" x14ac:dyDescent="0.25">
      <c r="A82">
        <v>7.6693014313180943E-2</v>
      </c>
      <c r="B82">
        <f t="shared" si="2"/>
        <v>0.7336984722319404</v>
      </c>
      <c r="C82">
        <v>1</v>
      </c>
      <c r="D82">
        <f t="shared" si="3"/>
        <v>1.0406702976746298</v>
      </c>
      <c r="F82" s="44">
        <v>77</v>
      </c>
      <c r="G82">
        <v>2.5679446528117915</v>
      </c>
      <c r="H82">
        <v>1</v>
      </c>
      <c r="I82">
        <v>3.6423460418612041</v>
      </c>
      <c r="L82" s="44">
        <v>153</v>
      </c>
      <c r="M82">
        <v>0.4366478974520589</v>
      </c>
      <c r="N82">
        <v>1</v>
      </c>
      <c r="O82">
        <v>3.6792097308937803</v>
      </c>
      <c r="R82" s="44">
        <v>154</v>
      </c>
      <c r="S82">
        <v>0.83561672512343255</v>
      </c>
      <c r="T82">
        <v>2</v>
      </c>
      <c r="U82">
        <v>1.2722646225754914</v>
      </c>
      <c r="W82" s="46">
        <v>1.2722646225754914</v>
      </c>
    </row>
    <row r="83" spans="1:23" x14ac:dyDescent="0.25">
      <c r="A83">
        <v>0.77916806543168426</v>
      </c>
      <c r="B83">
        <f t="shared" si="2"/>
        <v>7.1293860366450384E-2</v>
      </c>
      <c r="C83">
        <v>2</v>
      </c>
      <c r="D83">
        <f t="shared" si="3"/>
        <v>0.80499233259839076</v>
      </c>
      <c r="F83" s="44">
        <v>78</v>
      </c>
      <c r="G83">
        <v>0.24952851128257636</v>
      </c>
      <c r="H83">
        <v>2</v>
      </c>
      <c r="I83">
        <v>2.817473164094368</v>
      </c>
      <c r="L83" s="44">
        <v>155</v>
      </c>
      <c r="M83">
        <v>0.92878955105711103</v>
      </c>
      <c r="N83">
        <v>1</v>
      </c>
      <c r="O83">
        <v>1.7644062761805435</v>
      </c>
      <c r="R83" s="44">
        <v>156</v>
      </c>
      <c r="S83">
        <v>0.5276084310228818</v>
      </c>
      <c r="T83">
        <v>2</v>
      </c>
      <c r="U83">
        <v>1.4563979820799928</v>
      </c>
      <c r="W83" s="46">
        <v>1.4563979820799928</v>
      </c>
    </row>
    <row r="84" spans="1:23" x14ac:dyDescent="0.25">
      <c r="A84">
        <v>0.49595629749443038</v>
      </c>
      <c r="B84">
        <f t="shared" si="2"/>
        <v>0.20036213315125009</v>
      </c>
      <c r="C84">
        <v>1</v>
      </c>
      <c r="D84">
        <f t="shared" si="3"/>
        <v>0.27165599351770048</v>
      </c>
      <c r="F84" s="44">
        <v>79</v>
      </c>
      <c r="G84">
        <v>0.70126746602937529</v>
      </c>
      <c r="H84">
        <v>1</v>
      </c>
      <c r="I84">
        <v>0.95079597731195165</v>
      </c>
      <c r="L84" s="44">
        <v>157</v>
      </c>
      <c r="M84">
        <v>2.1491714887547628</v>
      </c>
      <c r="N84">
        <v>1</v>
      </c>
      <c r="O84">
        <v>2.6767799197776445</v>
      </c>
      <c r="R84" s="44">
        <v>158</v>
      </c>
      <c r="S84">
        <v>0.42313798186831109</v>
      </c>
      <c r="T84">
        <v>2</v>
      </c>
      <c r="U84">
        <v>2.572309470623074</v>
      </c>
      <c r="W84" s="46">
        <v>2.572309470623074</v>
      </c>
    </row>
    <row r="85" spans="1:23" x14ac:dyDescent="0.25">
      <c r="A85">
        <v>0.72823267311624496</v>
      </c>
      <c r="B85">
        <f t="shared" si="2"/>
        <v>9.0609907405610951E-2</v>
      </c>
      <c r="C85">
        <v>2</v>
      </c>
      <c r="D85">
        <f t="shared" si="3"/>
        <v>0.29097204055686104</v>
      </c>
      <c r="F85" s="44">
        <v>80</v>
      </c>
      <c r="G85">
        <v>0.31713467591963834</v>
      </c>
      <c r="H85">
        <v>2</v>
      </c>
      <c r="I85">
        <v>1.0184021419490137</v>
      </c>
      <c r="L85" s="44">
        <v>159</v>
      </c>
      <c r="M85">
        <v>0.18937171171604916</v>
      </c>
      <c r="N85">
        <v>1</v>
      </c>
      <c r="O85">
        <v>0.61250969358436025</v>
      </c>
      <c r="R85" s="44">
        <v>160</v>
      </c>
      <c r="S85">
        <v>3.8824644994828539</v>
      </c>
      <c r="T85">
        <v>2</v>
      </c>
      <c r="U85">
        <v>4.071836211198903</v>
      </c>
      <c r="W85" s="46">
        <v>4.071836211198903</v>
      </c>
    </row>
    <row r="86" spans="1:23" x14ac:dyDescent="0.25">
      <c r="A86">
        <v>0.81856746116519674</v>
      </c>
      <c r="B86">
        <f t="shared" si="2"/>
        <v>5.7199847166999537E-2</v>
      </c>
      <c r="C86">
        <v>1</v>
      </c>
      <c r="D86">
        <f t="shared" si="3"/>
        <v>0.14780975457261047</v>
      </c>
      <c r="F86" s="44">
        <v>81</v>
      </c>
      <c r="G86">
        <v>0.20019946508449837</v>
      </c>
      <c r="H86">
        <v>1</v>
      </c>
      <c r="I86">
        <v>0.51733414100413677</v>
      </c>
      <c r="L86" s="44">
        <v>161</v>
      </c>
      <c r="M86">
        <v>0.53076864606067653</v>
      </c>
      <c r="N86">
        <v>1</v>
      </c>
      <c r="O86">
        <v>4.4132331455435301</v>
      </c>
      <c r="R86" s="44">
        <v>162</v>
      </c>
      <c r="S86">
        <v>2.2241658786304122</v>
      </c>
      <c r="T86">
        <v>2</v>
      </c>
      <c r="U86">
        <v>2.7549345246910888</v>
      </c>
      <c r="W86" s="46">
        <v>2.7549345246910888</v>
      </c>
    </row>
    <row r="87" spans="1:23" x14ac:dyDescent="0.25">
      <c r="A87">
        <v>0.88088625751518301</v>
      </c>
      <c r="B87">
        <f t="shared" si="2"/>
        <v>3.6236219283723892E-2</v>
      </c>
      <c r="C87">
        <v>2</v>
      </c>
      <c r="D87">
        <f t="shared" si="3"/>
        <v>9.3436066450723429E-2</v>
      </c>
      <c r="F87" s="44">
        <v>82</v>
      </c>
      <c r="G87">
        <v>0.12682676749303362</v>
      </c>
      <c r="H87">
        <v>2</v>
      </c>
      <c r="I87">
        <v>0.32702623257753199</v>
      </c>
      <c r="L87" s="44">
        <v>163</v>
      </c>
      <c r="M87">
        <v>0.94263652453938129</v>
      </c>
      <c r="N87">
        <v>1</v>
      </c>
      <c r="O87">
        <v>3.1668024031697932</v>
      </c>
      <c r="R87" s="44">
        <v>164</v>
      </c>
      <c r="S87">
        <v>6.8903486561196102E-3</v>
      </c>
      <c r="T87">
        <v>2</v>
      </c>
      <c r="U87">
        <v>0.94952687319550089</v>
      </c>
      <c r="W87" s="46">
        <v>0.94952687319550089</v>
      </c>
    </row>
    <row r="88" spans="1:23" x14ac:dyDescent="0.25">
      <c r="A88">
        <v>0.10940885647144993</v>
      </c>
      <c r="B88">
        <f t="shared" si="2"/>
        <v>0.63218955352047523</v>
      </c>
      <c r="C88">
        <v>1</v>
      </c>
      <c r="D88">
        <f t="shared" si="3"/>
        <v>0.66842577280419913</v>
      </c>
      <c r="F88" s="44">
        <v>83</v>
      </c>
      <c r="G88">
        <v>2.2126634373216634</v>
      </c>
      <c r="H88">
        <v>1</v>
      </c>
      <c r="I88">
        <v>2.3394902048146968</v>
      </c>
      <c r="L88" s="44">
        <v>165</v>
      </c>
      <c r="M88">
        <v>0.86135330870066995</v>
      </c>
      <c r="N88">
        <v>1</v>
      </c>
      <c r="O88">
        <v>0.86824365735678954</v>
      </c>
      <c r="R88" s="44">
        <v>166</v>
      </c>
      <c r="S88">
        <v>1.8093391593698145</v>
      </c>
      <c r="T88">
        <v>2</v>
      </c>
      <c r="U88">
        <v>2.6706924680704844</v>
      </c>
      <c r="W88" s="46">
        <v>2.6706924680704844</v>
      </c>
    </row>
    <row r="89" spans="1:23" x14ac:dyDescent="0.25">
      <c r="A89">
        <v>0.43082979827265239</v>
      </c>
      <c r="B89">
        <f t="shared" si="2"/>
        <v>0.24058347613462408</v>
      </c>
      <c r="C89">
        <v>2</v>
      </c>
      <c r="D89">
        <f t="shared" si="3"/>
        <v>0.87277302965509929</v>
      </c>
      <c r="F89" s="44">
        <v>84</v>
      </c>
      <c r="G89">
        <v>0.84204216647118424</v>
      </c>
      <c r="H89">
        <v>2</v>
      </c>
      <c r="I89">
        <v>3.0547056037928475</v>
      </c>
      <c r="L89" s="44">
        <v>167</v>
      </c>
      <c r="M89">
        <v>2.2748059469488311</v>
      </c>
      <c r="N89">
        <v>1</v>
      </c>
      <c r="O89">
        <v>4.0841451063186458</v>
      </c>
      <c r="R89" s="44">
        <v>168</v>
      </c>
      <c r="S89">
        <v>0.60994259464350575</v>
      </c>
      <c r="T89">
        <v>2</v>
      </c>
      <c r="U89">
        <v>2.8847485415923368</v>
      </c>
      <c r="W89" s="46">
        <v>2.8847485415923368</v>
      </c>
    </row>
    <row r="90" spans="1:23" x14ac:dyDescent="0.25">
      <c r="A90">
        <v>0.18512527848139898</v>
      </c>
      <c r="B90">
        <f t="shared" si="2"/>
        <v>0.48192071488767357</v>
      </c>
      <c r="C90">
        <v>1</v>
      </c>
      <c r="D90">
        <f t="shared" si="3"/>
        <v>0.72250419102229768</v>
      </c>
      <c r="F90" s="44">
        <v>85</v>
      </c>
      <c r="G90">
        <v>1.6867225021068575</v>
      </c>
      <c r="H90">
        <v>1</v>
      </c>
      <c r="I90">
        <v>2.5287646685780416</v>
      </c>
      <c r="L90" s="44">
        <v>169</v>
      </c>
      <c r="M90">
        <v>0.33998191322504023</v>
      </c>
      <c r="N90">
        <v>1</v>
      </c>
      <c r="O90">
        <v>0.94992450786854599</v>
      </c>
      <c r="R90" s="44">
        <v>170</v>
      </c>
      <c r="S90">
        <v>0.80545950580012671</v>
      </c>
      <c r="T90">
        <v>2</v>
      </c>
      <c r="U90">
        <v>1.1454414190251669</v>
      </c>
      <c r="W90" s="46">
        <v>1.1454414190251669</v>
      </c>
    </row>
    <row r="91" spans="1:23" x14ac:dyDescent="0.25">
      <c r="A91">
        <v>4.7425763725699635E-2</v>
      </c>
      <c r="B91">
        <f t="shared" si="2"/>
        <v>0.87102561697936898</v>
      </c>
      <c r="C91">
        <v>2</v>
      </c>
      <c r="D91">
        <f t="shared" si="3"/>
        <v>1.3529463318670425</v>
      </c>
      <c r="F91" s="44">
        <v>86</v>
      </c>
      <c r="G91">
        <v>3.0485896594277913</v>
      </c>
      <c r="H91">
        <v>2</v>
      </c>
      <c r="I91">
        <v>4.7353121615346492</v>
      </c>
      <c r="L91" s="44">
        <v>171</v>
      </c>
      <c r="M91">
        <v>0.11734442828494358</v>
      </c>
      <c r="N91">
        <v>1</v>
      </c>
      <c r="O91">
        <v>0.92280393408507033</v>
      </c>
      <c r="R91" s="44">
        <v>172</v>
      </c>
      <c r="S91">
        <v>4.352171876319372</v>
      </c>
      <c r="T91">
        <v>2</v>
      </c>
      <c r="U91">
        <v>4.4695163046043156</v>
      </c>
      <c r="W91" s="46">
        <v>4.4695163046043156</v>
      </c>
    </row>
    <row r="92" spans="1:23" x14ac:dyDescent="0.25">
      <c r="A92">
        <v>0.74251533555101168</v>
      </c>
      <c r="B92">
        <f t="shared" si="2"/>
        <v>8.5060501307947303E-2</v>
      </c>
      <c r="C92">
        <v>1</v>
      </c>
      <c r="D92">
        <f t="shared" si="3"/>
        <v>0.95608611828731627</v>
      </c>
      <c r="F92" s="44">
        <v>87</v>
      </c>
      <c r="G92">
        <v>0.29771175457781557</v>
      </c>
      <c r="H92">
        <v>1</v>
      </c>
      <c r="I92">
        <v>3.3463014140056067</v>
      </c>
      <c r="L92" s="44">
        <v>173</v>
      </c>
      <c r="M92">
        <v>0.49809934630795588</v>
      </c>
      <c r="N92">
        <v>1</v>
      </c>
      <c r="O92">
        <v>4.8502712226273275</v>
      </c>
      <c r="R92" s="44">
        <v>174</v>
      </c>
      <c r="S92">
        <v>0.74890452013353526</v>
      </c>
      <c r="T92">
        <v>2</v>
      </c>
      <c r="U92">
        <v>1.2470038664414911</v>
      </c>
      <c r="W92" s="46">
        <v>1.2470038664414911</v>
      </c>
    </row>
    <row r="93" spans="1:23" x14ac:dyDescent="0.25">
      <c r="A93">
        <v>0.3380230109561449</v>
      </c>
      <c r="B93">
        <f t="shared" si="2"/>
        <v>0.30989751601843757</v>
      </c>
      <c r="C93">
        <v>2</v>
      </c>
      <c r="D93">
        <f t="shared" si="3"/>
        <v>0.39495801732638486</v>
      </c>
      <c r="F93" s="44">
        <v>88</v>
      </c>
      <c r="G93">
        <v>1.0846413060645315</v>
      </c>
      <c r="H93">
        <v>2</v>
      </c>
      <c r="I93">
        <v>1.3823530606423471</v>
      </c>
      <c r="L93" s="44">
        <v>175</v>
      </c>
      <c r="M93">
        <v>0.2366085354773492</v>
      </c>
      <c r="N93">
        <v>1</v>
      </c>
      <c r="O93">
        <v>0.98551305561088443</v>
      </c>
      <c r="R93" s="44">
        <v>176</v>
      </c>
      <c r="S93">
        <v>3.8475264481215734</v>
      </c>
      <c r="T93">
        <v>2</v>
      </c>
      <c r="U93">
        <v>4.0841349835989229</v>
      </c>
      <c r="W93" s="46">
        <v>4.0841349835989229</v>
      </c>
    </row>
    <row r="94" spans="1:23" x14ac:dyDescent="0.25">
      <c r="A94">
        <v>0.42881557664723657</v>
      </c>
      <c r="B94">
        <f t="shared" si="2"/>
        <v>0.24192238392829818</v>
      </c>
      <c r="C94">
        <v>1</v>
      </c>
      <c r="D94">
        <f t="shared" si="3"/>
        <v>0.55181989994673575</v>
      </c>
      <c r="F94" s="44">
        <v>89</v>
      </c>
      <c r="G94">
        <v>0.8467283437490436</v>
      </c>
      <c r="H94">
        <v>1</v>
      </c>
      <c r="I94">
        <v>1.9313696498135751</v>
      </c>
      <c r="L94" s="44">
        <v>177</v>
      </c>
      <c r="M94">
        <v>0.6369251059060087</v>
      </c>
      <c r="N94">
        <v>1</v>
      </c>
      <c r="O94">
        <v>4.484451554027582</v>
      </c>
      <c r="R94" s="44">
        <v>178</v>
      </c>
      <c r="S94">
        <v>0.42705955552149283</v>
      </c>
      <c r="T94">
        <v>2</v>
      </c>
      <c r="U94">
        <v>1.0639846614275015</v>
      </c>
      <c r="W94" s="46">
        <v>1.0639846614275015</v>
      </c>
    </row>
    <row r="95" spans="1:23" x14ac:dyDescent="0.25">
      <c r="A95">
        <v>0.26624347666859949</v>
      </c>
      <c r="B95">
        <f t="shared" si="2"/>
        <v>0.37809830372396119</v>
      </c>
      <c r="C95">
        <v>2</v>
      </c>
      <c r="D95">
        <f t="shared" si="3"/>
        <v>0.62002068765225937</v>
      </c>
      <c r="F95" s="44">
        <v>90</v>
      </c>
      <c r="G95">
        <v>1.3233440630338642</v>
      </c>
      <c r="H95">
        <v>2</v>
      </c>
      <c r="I95">
        <v>2.170072406782908</v>
      </c>
      <c r="L95" s="44">
        <v>179</v>
      </c>
      <c r="M95">
        <v>2.6401260483233702</v>
      </c>
      <c r="N95">
        <v>1</v>
      </c>
      <c r="O95">
        <v>3.0671856038448628</v>
      </c>
      <c r="R95" s="44">
        <v>180</v>
      </c>
      <c r="S95">
        <v>0.2719470674206742</v>
      </c>
      <c r="T95">
        <v>2</v>
      </c>
      <c r="U95">
        <v>2.9120731157440445</v>
      </c>
      <c r="W95" s="46">
        <v>2.9120731157440445</v>
      </c>
    </row>
    <row r="96" spans="1:23" x14ac:dyDescent="0.25">
      <c r="A96">
        <v>0.69933164464247566</v>
      </c>
      <c r="B96">
        <f t="shared" si="2"/>
        <v>0.10218005526061699</v>
      </c>
      <c r="C96">
        <v>1</v>
      </c>
      <c r="D96">
        <f t="shared" si="3"/>
        <v>0.48027835898457816</v>
      </c>
      <c r="F96" s="44">
        <v>91</v>
      </c>
      <c r="G96">
        <v>0.35763019341215946</v>
      </c>
      <c r="H96">
        <v>1</v>
      </c>
      <c r="I96">
        <v>1.6809742564460237</v>
      </c>
      <c r="L96" s="44">
        <v>181</v>
      </c>
      <c r="M96">
        <v>0.91475073355197645</v>
      </c>
      <c r="N96">
        <v>1</v>
      </c>
      <c r="O96">
        <v>1.1866978009726505</v>
      </c>
      <c r="R96" s="44">
        <v>182</v>
      </c>
      <c r="S96">
        <v>1.6251867538231421</v>
      </c>
      <c r="T96">
        <v>2</v>
      </c>
      <c r="U96">
        <v>2.5399374873751186</v>
      </c>
      <c r="W96" s="46">
        <v>2.5399374873751186</v>
      </c>
    </row>
    <row r="97" spans="1:23" x14ac:dyDescent="0.25">
      <c r="A97">
        <v>0.23920407727286599</v>
      </c>
      <c r="B97">
        <f t="shared" si="2"/>
        <v>0.40869663188451633</v>
      </c>
      <c r="C97">
        <v>2</v>
      </c>
      <c r="D97">
        <f t="shared" si="3"/>
        <v>0.51087668714513335</v>
      </c>
      <c r="F97" s="44">
        <v>92</v>
      </c>
      <c r="G97">
        <v>1.4304382115958072</v>
      </c>
      <c r="H97">
        <v>2</v>
      </c>
      <c r="I97">
        <v>1.7880684050079667</v>
      </c>
      <c r="L97" s="44">
        <v>183</v>
      </c>
      <c r="M97">
        <v>0.44480424008944519</v>
      </c>
      <c r="N97">
        <v>1</v>
      </c>
      <c r="O97">
        <v>2.0699909939125876</v>
      </c>
      <c r="R97" s="44">
        <v>184</v>
      </c>
      <c r="S97">
        <v>0.91764972856366456</v>
      </c>
      <c r="T97">
        <v>2</v>
      </c>
      <c r="U97">
        <v>1.3624539686531096</v>
      </c>
      <c r="W97" s="46">
        <v>1.3624539686531096</v>
      </c>
    </row>
    <row r="98" spans="1:23" x14ac:dyDescent="0.25">
      <c r="A98">
        <v>0.57643360698263502</v>
      </c>
      <c r="B98">
        <f t="shared" si="2"/>
        <v>0.15739860331143854</v>
      </c>
      <c r="C98">
        <v>1</v>
      </c>
      <c r="D98">
        <f t="shared" si="3"/>
        <v>0.56609523519595484</v>
      </c>
      <c r="F98" s="44">
        <v>93</v>
      </c>
      <c r="G98">
        <v>0.5508951115900349</v>
      </c>
      <c r="H98">
        <v>1</v>
      </c>
      <c r="I98">
        <v>1.9813333231858421</v>
      </c>
      <c r="L98" s="44">
        <v>185</v>
      </c>
      <c r="M98">
        <v>0.53821640320273034</v>
      </c>
      <c r="N98">
        <v>1</v>
      </c>
      <c r="O98">
        <v>1.455866131766395</v>
      </c>
      <c r="R98" s="44">
        <v>186</v>
      </c>
      <c r="S98">
        <v>4.5676026465135439E-2</v>
      </c>
      <c r="T98">
        <v>2</v>
      </c>
      <c r="U98">
        <v>0.58389242966786581</v>
      </c>
      <c r="W98" s="46">
        <v>0.58389242966786581</v>
      </c>
    </row>
    <row r="99" spans="1:23" x14ac:dyDescent="0.25">
      <c r="A99">
        <v>0.77187414166692103</v>
      </c>
      <c r="B99">
        <f t="shared" si="2"/>
        <v>7.3981077479108565E-2</v>
      </c>
      <c r="C99">
        <v>2</v>
      </c>
      <c r="D99">
        <f t="shared" si="3"/>
        <v>0.2313796807905471</v>
      </c>
      <c r="F99" s="44">
        <v>94</v>
      </c>
      <c r="G99">
        <v>0.25893377117687999</v>
      </c>
      <c r="H99">
        <v>2</v>
      </c>
      <c r="I99">
        <v>0.80982888276691489</v>
      </c>
      <c r="L99" s="44">
        <v>187</v>
      </c>
      <c r="M99">
        <v>0.42411693446729526</v>
      </c>
      <c r="N99">
        <v>1</v>
      </c>
      <c r="O99">
        <v>0.46979296093243073</v>
      </c>
      <c r="R99" s="44">
        <v>188</v>
      </c>
      <c r="S99">
        <v>0.15750315630785988</v>
      </c>
      <c r="T99">
        <v>2</v>
      </c>
      <c r="U99">
        <v>0.5816200907751552</v>
      </c>
      <c r="W99" s="46">
        <v>0.5816200907751552</v>
      </c>
    </row>
    <row r="100" spans="1:23" x14ac:dyDescent="0.25">
      <c r="A100">
        <v>0.83132419812616354</v>
      </c>
      <c r="B100">
        <f t="shared" si="2"/>
        <v>5.2781551454838628E-2</v>
      </c>
      <c r="C100">
        <v>1</v>
      </c>
      <c r="D100">
        <f t="shared" si="3"/>
        <v>0.12676262893394719</v>
      </c>
      <c r="F100" s="44">
        <v>95</v>
      </c>
      <c r="G100">
        <v>0.18473543009193519</v>
      </c>
      <c r="H100">
        <v>1</v>
      </c>
      <c r="I100">
        <v>0.44366920126881515</v>
      </c>
      <c r="L100" s="44">
        <v>189</v>
      </c>
      <c r="M100">
        <v>0.43019854003805802</v>
      </c>
      <c r="N100">
        <v>1</v>
      </c>
      <c r="O100">
        <v>0.58770169634591785</v>
      </c>
      <c r="R100" s="44">
        <v>190</v>
      </c>
      <c r="S100">
        <v>0.33608777731576611</v>
      </c>
      <c r="T100">
        <v>2</v>
      </c>
      <c r="U100">
        <v>0.76628631735382413</v>
      </c>
      <c r="W100" s="46">
        <v>0.76628631735382413</v>
      </c>
    </row>
    <row r="101" spans="1:23" x14ac:dyDescent="0.25">
      <c r="A101">
        <v>0.41447187719351786</v>
      </c>
      <c r="B101">
        <f t="shared" si="2"/>
        <v>0.2516429012146616</v>
      </c>
      <c r="C101">
        <v>2</v>
      </c>
      <c r="D101">
        <f t="shared" si="3"/>
        <v>0.30442445266950025</v>
      </c>
      <c r="F101" s="44">
        <v>96</v>
      </c>
      <c r="G101">
        <v>0.88075015425131564</v>
      </c>
      <c r="H101">
        <v>2</v>
      </c>
      <c r="I101">
        <v>1.0654855843432509</v>
      </c>
      <c r="L101" s="44">
        <v>191</v>
      </c>
      <c r="M101">
        <v>0.2957408251396022</v>
      </c>
      <c r="N101">
        <v>1</v>
      </c>
      <c r="O101">
        <v>0.63182860245536832</v>
      </c>
      <c r="R101" s="44">
        <v>192</v>
      </c>
      <c r="S101">
        <v>0.28622841390715331</v>
      </c>
      <c r="T101">
        <v>2</v>
      </c>
      <c r="U101">
        <v>0.58196923904675546</v>
      </c>
      <c r="W101" s="46">
        <v>0.58196923904675546</v>
      </c>
    </row>
    <row r="102" spans="1:23" x14ac:dyDescent="0.25">
      <c r="A102">
        <v>0.78423413800469988</v>
      </c>
      <c r="B102">
        <f t="shared" si="2"/>
        <v>6.9442187943781791E-2</v>
      </c>
      <c r="C102">
        <v>1</v>
      </c>
      <c r="D102">
        <f t="shared" si="3"/>
        <v>0.32108508915844336</v>
      </c>
      <c r="F102" s="44">
        <v>97</v>
      </c>
      <c r="G102">
        <v>0.24304765780323626</v>
      </c>
      <c r="H102">
        <v>1</v>
      </c>
      <c r="I102">
        <v>1.123797812054552</v>
      </c>
      <c r="L102" s="44">
        <v>193</v>
      </c>
      <c r="M102">
        <v>0.41538690456208227</v>
      </c>
      <c r="N102">
        <v>1</v>
      </c>
      <c r="O102">
        <v>0.70161531846923553</v>
      </c>
      <c r="R102" s="44">
        <v>194</v>
      </c>
      <c r="S102">
        <v>6.9518095823551136E-3</v>
      </c>
      <c r="T102">
        <v>2</v>
      </c>
      <c r="U102">
        <v>0.42233871414443741</v>
      </c>
      <c r="W102" s="46">
        <v>0.42233871414443741</v>
      </c>
    </row>
    <row r="103" spans="1:23" x14ac:dyDescent="0.25">
      <c r="A103">
        <v>0.60576189458906826</v>
      </c>
      <c r="B103">
        <f t="shared" si="2"/>
        <v>0.14321950952651608</v>
      </c>
      <c r="C103">
        <v>2</v>
      </c>
      <c r="D103">
        <f t="shared" si="3"/>
        <v>0.21266169747029787</v>
      </c>
      <c r="F103" s="44">
        <v>98</v>
      </c>
      <c r="G103">
        <v>0.50126828334280626</v>
      </c>
      <c r="H103">
        <v>2</v>
      </c>
      <c r="I103">
        <v>0.74431594114604249</v>
      </c>
      <c r="L103" s="44">
        <v>195</v>
      </c>
      <c r="M103">
        <v>0.27298906815618607</v>
      </c>
      <c r="N103">
        <v>1</v>
      </c>
      <c r="O103">
        <v>0.27994087773854121</v>
      </c>
      <c r="R103" s="44">
        <v>196</v>
      </c>
      <c r="S103">
        <v>0.2034857478239655</v>
      </c>
      <c r="T103">
        <v>2</v>
      </c>
      <c r="U103">
        <v>0.47647481598015157</v>
      </c>
      <c r="W103" s="46">
        <v>0.47647481598015157</v>
      </c>
    </row>
    <row r="104" spans="1:23" x14ac:dyDescent="0.25">
      <c r="A104">
        <v>0.98321481978820158</v>
      </c>
      <c r="B104">
        <f t="shared" si="2"/>
        <v>4.8364708083021889E-3</v>
      </c>
      <c r="C104">
        <v>1</v>
      </c>
      <c r="D104">
        <f t="shared" si="3"/>
        <v>0.14805598033481826</v>
      </c>
      <c r="F104" s="44">
        <v>99</v>
      </c>
      <c r="G104">
        <v>1.692764782905766E-2</v>
      </c>
      <c r="H104">
        <v>1</v>
      </c>
      <c r="I104">
        <v>0.51819593117186391</v>
      </c>
      <c r="L104" s="44">
        <v>197</v>
      </c>
      <c r="M104">
        <v>2.3464738088850856</v>
      </c>
      <c r="N104">
        <v>1</v>
      </c>
      <c r="O104">
        <v>2.5499595567090512</v>
      </c>
      <c r="R104" s="44">
        <v>198</v>
      </c>
      <c r="S104">
        <v>0.15027725411410142</v>
      </c>
      <c r="T104">
        <v>2</v>
      </c>
      <c r="U104">
        <v>2.4967510629991869</v>
      </c>
      <c r="W104" s="46">
        <v>2.4967510629991869</v>
      </c>
    </row>
    <row r="105" spans="1:23" x14ac:dyDescent="0.25">
      <c r="A105">
        <v>0.92193365276039918</v>
      </c>
      <c r="B105">
        <f t="shared" si="2"/>
        <v>2.3223433755576135E-2</v>
      </c>
      <c r="C105">
        <v>2</v>
      </c>
      <c r="D105">
        <f t="shared" si="3"/>
        <v>2.8059904563878323E-2</v>
      </c>
      <c r="F105" s="44">
        <v>100</v>
      </c>
      <c r="G105">
        <v>8.1282018144516466E-2</v>
      </c>
      <c r="H105">
        <v>2</v>
      </c>
      <c r="I105">
        <v>9.8209665973574126E-2</v>
      </c>
      <c r="L105" s="44">
        <v>199</v>
      </c>
      <c r="M105">
        <v>0.81534222984219007</v>
      </c>
      <c r="N105">
        <v>1</v>
      </c>
      <c r="O105">
        <v>0.96561948395629149</v>
      </c>
      <c r="R105" s="44">
        <v>200</v>
      </c>
      <c r="S105">
        <v>0.69134820762344829</v>
      </c>
      <c r="T105">
        <v>2</v>
      </c>
      <c r="U105">
        <v>1.5066904374656382</v>
      </c>
      <c r="W105" s="46">
        <v>1.5066904374656382</v>
      </c>
    </row>
    <row r="106" spans="1:23" x14ac:dyDescent="0.25">
      <c r="A106">
        <v>0.6012146366771447</v>
      </c>
      <c r="B106">
        <f t="shared" si="2"/>
        <v>0.14537236446551541</v>
      </c>
      <c r="C106">
        <v>1</v>
      </c>
      <c r="D106">
        <f t="shared" si="3"/>
        <v>0.16859579822109155</v>
      </c>
      <c r="F106" s="44">
        <v>101</v>
      </c>
      <c r="G106">
        <v>0.50880327562930394</v>
      </c>
      <c r="H106">
        <v>1</v>
      </c>
      <c r="I106">
        <v>0.59008529377382035</v>
      </c>
      <c r="L106" s="44">
        <v>2</v>
      </c>
      <c r="M106">
        <v>0.67120277362090563</v>
      </c>
      <c r="N106">
        <v>2</v>
      </c>
      <c r="O106">
        <v>2.3790839159604293</v>
      </c>
    </row>
    <row r="107" spans="1:23" x14ac:dyDescent="0.25">
      <c r="A107">
        <v>0.45146031067842646</v>
      </c>
      <c r="B107">
        <f t="shared" si="2"/>
        <v>0.22721937584661372</v>
      </c>
      <c r="C107">
        <v>2</v>
      </c>
      <c r="D107">
        <f t="shared" si="3"/>
        <v>0.37259174031212916</v>
      </c>
      <c r="F107" s="44">
        <v>102</v>
      </c>
      <c r="G107">
        <v>0.79526781546314806</v>
      </c>
      <c r="H107">
        <v>2</v>
      </c>
      <c r="I107">
        <v>1.304071091092452</v>
      </c>
      <c r="L107" s="44">
        <v>4</v>
      </c>
      <c r="M107">
        <v>0.40742020266708007</v>
      </c>
      <c r="N107">
        <v>2</v>
      </c>
      <c r="O107">
        <v>0.41394186507102043</v>
      </c>
    </row>
    <row r="108" spans="1:23" x14ac:dyDescent="0.25">
      <c r="A108">
        <v>0.61278115176854764</v>
      </c>
      <c r="B108">
        <f t="shared" si="2"/>
        <v>0.13992783388189484</v>
      </c>
      <c r="C108">
        <v>1</v>
      </c>
      <c r="D108">
        <f t="shared" si="3"/>
        <v>0.36714720972850856</v>
      </c>
      <c r="F108" s="44">
        <v>103</v>
      </c>
      <c r="G108">
        <v>0.48974741858663196</v>
      </c>
      <c r="H108">
        <v>1</v>
      </c>
      <c r="I108">
        <v>1.28501523404978</v>
      </c>
      <c r="L108" s="44">
        <v>6</v>
      </c>
      <c r="M108">
        <v>0.20535777652597792</v>
      </c>
      <c r="N108">
        <v>2</v>
      </c>
      <c r="O108">
        <v>1.8736232418203824</v>
      </c>
    </row>
    <row r="109" spans="1:23" x14ac:dyDescent="0.25">
      <c r="A109">
        <v>0.36320078127384259</v>
      </c>
      <c r="B109">
        <f t="shared" si="2"/>
        <v>0.28937128033512682</v>
      </c>
      <c r="C109">
        <v>2</v>
      </c>
      <c r="D109">
        <f t="shared" si="3"/>
        <v>0.42929911421702166</v>
      </c>
      <c r="F109" s="44">
        <v>104</v>
      </c>
      <c r="G109">
        <v>1.0127994811729439</v>
      </c>
      <c r="H109">
        <v>2</v>
      </c>
      <c r="I109">
        <v>1.5025468997595759</v>
      </c>
      <c r="L109" s="44">
        <v>8</v>
      </c>
      <c r="M109">
        <v>0.71552154970866966</v>
      </c>
      <c r="N109">
        <v>2</v>
      </c>
      <c r="O109">
        <v>1.5958300078397301</v>
      </c>
    </row>
    <row r="110" spans="1:23" x14ac:dyDescent="0.25">
      <c r="A110">
        <v>0.79696035645619068</v>
      </c>
      <c r="B110">
        <f t="shared" si="2"/>
        <v>6.4842954967828575E-2</v>
      </c>
      <c r="C110">
        <v>1</v>
      </c>
      <c r="D110">
        <f t="shared" si="3"/>
        <v>0.35421423530295537</v>
      </c>
      <c r="F110" s="44">
        <v>105</v>
      </c>
      <c r="G110">
        <v>0.2269503423874</v>
      </c>
      <c r="H110">
        <v>1</v>
      </c>
      <c r="I110">
        <v>1.2397498235603439</v>
      </c>
      <c r="L110" s="44">
        <v>10</v>
      </c>
      <c r="M110">
        <v>4.3856828644341345E-2</v>
      </c>
      <c r="N110">
        <v>2</v>
      </c>
      <c r="O110">
        <v>1.5752988668749444</v>
      </c>
    </row>
    <row r="111" spans="1:23" x14ac:dyDescent="0.25">
      <c r="A111">
        <v>0.77617725150303662</v>
      </c>
      <c r="B111">
        <f t="shared" si="2"/>
        <v>7.239267657049335E-2</v>
      </c>
      <c r="C111">
        <v>2</v>
      </c>
      <c r="D111">
        <f t="shared" si="3"/>
        <v>0.13723563153832191</v>
      </c>
      <c r="F111" s="44">
        <v>106</v>
      </c>
      <c r="G111">
        <v>0.25337436799672675</v>
      </c>
      <c r="H111">
        <v>2</v>
      </c>
      <c r="I111">
        <v>0.48032471038412672</v>
      </c>
      <c r="L111" s="44">
        <v>12</v>
      </c>
      <c r="M111">
        <v>1.2243310228067814</v>
      </c>
      <c r="N111">
        <v>2</v>
      </c>
      <c r="O111">
        <v>3.1384924735475144</v>
      </c>
    </row>
    <row r="112" spans="1:23" x14ac:dyDescent="0.25">
      <c r="A112">
        <v>0.49073763237403484</v>
      </c>
      <c r="B112">
        <f t="shared" si="2"/>
        <v>0.20338447074926472</v>
      </c>
      <c r="C112">
        <v>1</v>
      </c>
      <c r="D112">
        <f t="shared" si="3"/>
        <v>0.27577714731975805</v>
      </c>
      <c r="F112" s="44">
        <v>107</v>
      </c>
      <c r="G112">
        <v>0.71184564762242653</v>
      </c>
      <c r="H112">
        <v>1</v>
      </c>
      <c r="I112">
        <v>0.96522001561915327</v>
      </c>
      <c r="L112" s="44">
        <v>14</v>
      </c>
      <c r="M112">
        <v>0.92886680991294579</v>
      </c>
      <c r="N112">
        <v>2</v>
      </c>
      <c r="O112">
        <v>2.0320060692705804</v>
      </c>
    </row>
    <row r="113" spans="1:15" x14ac:dyDescent="0.25">
      <c r="A113">
        <v>0.40925321207312237</v>
      </c>
      <c r="B113">
        <f t="shared" si="2"/>
        <v>0.25526320402275987</v>
      </c>
      <c r="C113">
        <v>2</v>
      </c>
      <c r="D113">
        <f t="shared" si="3"/>
        <v>0.45864767477202462</v>
      </c>
      <c r="F113" s="44">
        <v>108</v>
      </c>
      <c r="G113">
        <v>0.89342121407965958</v>
      </c>
      <c r="H113">
        <v>2</v>
      </c>
      <c r="I113">
        <v>1.605266861702086</v>
      </c>
      <c r="L113" s="44">
        <v>16</v>
      </c>
      <c r="M113">
        <v>0.61891278257333382</v>
      </c>
      <c r="N113">
        <v>2</v>
      </c>
      <c r="O113">
        <v>1.6727933737039096</v>
      </c>
    </row>
    <row r="114" spans="1:15" x14ac:dyDescent="0.25">
      <c r="A114">
        <v>0.90997039704580829</v>
      </c>
      <c r="B114">
        <f t="shared" si="2"/>
        <v>2.6955203062648179E-2</v>
      </c>
      <c r="C114">
        <v>1</v>
      </c>
      <c r="D114">
        <f t="shared" si="3"/>
        <v>0.28221840708540807</v>
      </c>
      <c r="F114" s="44">
        <v>109</v>
      </c>
      <c r="G114">
        <v>9.4343210719268628E-2</v>
      </c>
      <c r="H114">
        <v>1</v>
      </c>
      <c r="I114">
        <v>0.98776442479892823</v>
      </c>
      <c r="L114" s="44">
        <v>18</v>
      </c>
      <c r="M114">
        <v>0.77950678366152437</v>
      </c>
      <c r="N114">
        <v>2</v>
      </c>
      <c r="O114">
        <v>0.91123049948546953</v>
      </c>
    </row>
    <row r="115" spans="1:15" x14ac:dyDescent="0.25">
      <c r="A115">
        <v>0.81051057466353338</v>
      </c>
      <c r="B115">
        <f t="shared" si="2"/>
        <v>6.0025968801460321E-2</v>
      </c>
      <c r="C115">
        <v>2</v>
      </c>
      <c r="D115">
        <f t="shared" si="3"/>
        <v>8.6981171864108503E-2</v>
      </c>
      <c r="F115" s="44">
        <v>110</v>
      </c>
      <c r="G115">
        <v>0.21009089080511112</v>
      </c>
      <c r="H115">
        <v>2</v>
      </c>
      <c r="I115">
        <v>0.30443410152437977</v>
      </c>
      <c r="L115" s="44">
        <v>20</v>
      </c>
      <c r="M115">
        <v>2.6670023951091624</v>
      </c>
      <c r="N115">
        <v>2</v>
      </c>
      <c r="O115">
        <v>3.4339453687280783</v>
      </c>
    </row>
    <row r="116" spans="1:15" x14ac:dyDescent="0.25">
      <c r="A116">
        <v>0.88677632984405041</v>
      </c>
      <c r="B116">
        <f t="shared" si="2"/>
        <v>3.4332140927723374E-2</v>
      </c>
      <c r="C116">
        <v>1</v>
      </c>
      <c r="D116">
        <f t="shared" si="3"/>
        <v>9.4358109729183695E-2</v>
      </c>
      <c r="F116" s="44">
        <v>111</v>
      </c>
      <c r="G116">
        <v>0.12016249324703182</v>
      </c>
      <c r="H116">
        <v>1</v>
      </c>
      <c r="I116">
        <v>0.33025338405214294</v>
      </c>
      <c r="L116" s="44">
        <v>22</v>
      </c>
      <c r="M116">
        <v>0.48111898064540376</v>
      </c>
      <c r="N116">
        <v>2</v>
      </c>
      <c r="O116">
        <v>1.8600852968096451</v>
      </c>
    </row>
    <row r="117" spans="1:15" x14ac:dyDescent="0.25">
      <c r="A117">
        <v>0.86672566911832027</v>
      </c>
      <c r="B117">
        <f t="shared" si="2"/>
        <v>4.086650463031042E-2</v>
      </c>
      <c r="C117">
        <v>2</v>
      </c>
      <c r="D117">
        <f t="shared" si="3"/>
        <v>7.5198645558033794E-2</v>
      </c>
      <c r="F117" s="44">
        <v>112</v>
      </c>
      <c r="G117">
        <v>0.14303276620608646</v>
      </c>
      <c r="H117">
        <v>2</v>
      </c>
      <c r="I117">
        <v>0.26319525945311828</v>
      </c>
      <c r="L117" s="44">
        <v>24</v>
      </c>
      <c r="M117">
        <v>0.28067723370450454</v>
      </c>
      <c r="N117">
        <v>2</v>
      </c>
      <c r="O117">
        <v>0.85725946961332622</v>
      </c>
    </row>
    <row r="118" spans="1:15" x14ac:dyDescent="0.25">
      <c r="A118">
        <v>0.17319254127628406</v>
      </c>
      <c r="B118">
        <f t="shared" si="2"/>
        <v>0.50095752800165161</v>
      </c>
      <c r="C118">
        <v>1</v>
      </c>
      <c r="D118">
        <f t="shared" si="3"/>
        <v>0.54182403263196199</v>
      </c>
      <c r="F118" s="44">
        <v>113</v>
      </c>
      <c r="G118">
        <v>1.7533513480057805</v>
      </c>
      <c r="H118">
        <v>1</v>
      </c>
      <c r="I118">
        <v>1.8963841142118669</v>
      </c>
      <c r="L118" s="44">
        <v>26</v>
      </c>
      <c r="M118">
        <v>0.84530596956712811</v>
      </c>
      <c r="N118">
        <v>2</v>
      </c>
      <c r="O118">
        <v>2.7728009511773264</v>
      </c>
    </row>
    <row r="119" spans="1:15" x14ac:dyDescent="0.25">
      <c r="A119">
        <v>0.39710684530167545</v>
      </c>
      <c r="B119">
        <f t="shared" si="2"/>
        <v>0.26387140078918342</v>
      </c>
      <c r="C119">
        <v>2</v>
      </c>
      <c r="D119">
        <f t="shared" si="3"/>
        <v>0.76482892879083497</v>
      </c>
      <c r="F119" s="44">
        <v>114</v>
      </c>
      <c r="G119">
        <v>0.92354990276214188</v>
      </c>
      <c r="H119">
        <v>2</v>
      </c>
      <c r="I119">
        <v>2.6769012507679224</v>
      </c>
      <c r="L119" s="44">
        <v>28</v>
      </c>
      <c r="M119">
        <v>1.3707596565401297</v>
      </c>
      <c r="N119">
        <v>2</v>
      </c>
      <c r="O119">
        <v>1.8592130275641392</v>
      </c>
    </row>
    <row r="120" spans="1:15" x14ac:dyDescent="0.25">
      <c r="A120">
        <v>0.14831995605334636</v>
      </c>
      <c r="B120">
        <f t="shared" si="2"/>
        <v>0.54525242098881266</v>
      </c>
      <c r="C120">
        <v>1</v>
      </c>
      <c r="D120">
        <f t="shared" si="3"/>
        <v>0.80912382177799613</v>
      </c>
      <c r="F120" s="44">
        <v>115</v>
      </c>
      <c r="G120">
        <v>1.9083834734608445</v>
      </c>
      <c r="H120">
        <v>1</v>
      </c>
      <c r="I120">
        <v>2.8319333762229864</v>
      </c>
      <c r="L120" s="44">
        <v>30</v>
      </c>
      <c r="M120">
        <v>0.36525244864395451</v>
      </c>
      <c r="N120">
        <v>2</v>
      </c>
      <c r="O120">
        <v>1.4042728923289369</v>
      </c>
    </row>
    <row r="121" spans="1:15" x14ac:dyDescent="0.25">
      <c r="A121">
        <v>0.56672872096926785</v>
      </c>
      <c r="B121">
        <f t="shared" si="2"/>
        <v>0.16224986743103784</v>
      </c>
      <c r="C121">
        <v>2</v>
      </c>
      <c r="D121">
        <f t="shared" si="3"/>
        <v>0.70750228841985052</v>
      </c>
      <c r="F121" s="44">
        <v>116</v>
      </c>
      <c r="G121">
        <v>0.56787453600863247</v>
      </c>
      <c r="H121">
        <v>2</v>
      </c>
      <c r="I121">
        <v>2.4762580094694768</v>
      </c>
      <c r="L121" s="44">
        <v>32</v>
      </c>
      <c r="M121">
        <v>0.36174074668997308</v>
      </c>
      <c r="N121">
        <v>2</v>
      </c>
      <c r="O121">
        <v>2.2867221115598553</v>
      </c>
    </row>
    <row r="122" spans="1:15" x14ac:dyDescent="0.25">
      <c r="A122">
        <v>0.97265541550950652</v>
      </c>
      <c r="B122">
        <f t="shared" si="2"/>
        <v>7.9215445615109965E-3</v>
      </c>
      <c r="C122">
        <v>1</v>
      </c>
      <c r="D122">
        <f t="shared" si="3"/>
        <v>0.17017141199254884</v>
      </c>
      <c r="F122" s="44">
        <v>117</v>
      </c>
      <c r="G122">
        <v>2.772540596528849E-2</v>
      </c>
      <c r="H122">
        <v>1</v>
      </c>
      <c r="I122">
        <v>0.59559994197392097</v>
      </c>
      <c r="L122" s="44">
        <v>34</v>
      </c>
      <c r="M122">
        <v>0.14861167972618655</v>
      </c>
      <c r="N122">
        <v>2</v>
      </c>
      <c r="O122">
        <v>0.30518643032551118</v>
      </c>
    </row>
    <row r="123" spans="1:15" x14ac:dyDescent="0.25">
      <c r="A123">
        <v>0.23990600299081394</v>
      </c>
      <c r="B123">
        <f t="shared" si="2"/>
        <v>0.40785945330332213</v>
      </c>
      <c r="C123">
        <v>2</v>
      </c>
      <c r="D123">
        <f t="shared" si="3"/>
        <v>0.41578099786483314</v>
      </c>
      <c r="F123" s="44">
        <v>118</v>
      </c>
      <c r="G123">
        <v>1.4275080865616274</v>
      </c>
      <c r="H123">
        <v>2</v>
      </c>
      <c r="I123">
        <v>1.4552334925269159</v>
      </c>
      <c r="L123" s="44">
        <v>36</v>
      </c>
      <c r="M123">
        <v>0.56556165005705084</v>
      </c>
      <c r="N123">
        <v>2</v>
      </c>
      <c r="O123">
        <v>2.4443463684207152</v>
      </c>
    </row>
    <row r="124" spans="1:15" x14ac:dyDescent="0.25">
      <c r="A124">
        <v>7.8218939786980801E-2</v>
      </c>
      <c r="B124">
        <f t="shared" si="2"/>
        <v>0.72806956114037502</v>
      </c>
      <c r="C124">
        <v>1</v>
      </c>
      <c r="D124">
        <f t="shared" si="3"/>
        <v>1.1359290144436971</v>
      </c>
      <c r="F124" s="44">
        <v>119</v>
      </c>
      <c r="G124">
        <v>2.5482434639913127</v>
      </c>
      <c r="H124">
        <v>1</v>
      </c>
      <c r="I124">
        <v>3.9757515505529399</v>
      </c>
      <c r="L124" s="44">
        <v>38</v>
      </c>
      <c r="M124">
        <v>1.5574658116519082</v>
      </c>
      <c r="N124">
        <v>2</v>
      </c>
      <c r="O124">
        <v>2.7886725777670502</v>
      </c>
    </row>
    <row r="125" spans="1:15" x14ac:dyDescent="0.25">
      <c r="A125">
        <v>0.85723441267128508</v>
      </c>
      <c r="B125">
        <f t="shared" si="2"/>
        <v>4.4012534499538611E-2</v>
      </c>
      <c r="C125">
        <v>2</v>
      </c>
      <c r="D125">
        <f t="shared" si="3"/>
        <v>0.77208209563991359</v>
      </c>
      <c r="F125" s="44">
        <v>120</v>
      </c>
      <c r="G125">
        <v>0.15404387074838513</v>
      </c>
      <c r="H125">
        <v>2</v>
      </c>
      <c r="I125">
        <v>2.7022873347396978</v>
      </c>
      <c r="L125" s="44">
        <v>40</v>
      </c>
      <c r="M125">
        <v>0.56658296333958069</v>
      </c>
      <c r="N125">
        <v>2</v>
      </c>
      <c r="O125">
        <v>0.94533806306673707</v>
      </c>
    </row>
    <row r="126" spans="1:15" x14ac:dyDescent="0.25">
      <c r="A126">
        <v>0.49531540879543445</v>
      </c>
      <c r="B126">
        <f t="shared" si="2"/>
        <v>0.20073157995621341</v>
      </c>
      <c r="C126">
        <v>1</v>
      </c>
      <c r="D126">
        <f t="shared" si="3"/>
        <v>0.244744114455752</v>
      </c>
      <c r="F126" s="44">
        <v>121</v>
      </c>
      <c r="G126">
        <v>0.70256052984674688</v>
      </c>
      <c r="H126">
        <v>1</v>
      </c>
      <c r="I126">
        <v>0.85660440059513199</v>
      </c>
      <c r="L126" s="44">
        <v>42</v>
      </c>
      <c r="M126">
        <v>0.1850658811606469</v>
      </c>
      <c r="N126">
        <v>2</v>
      </c>
      <c r="O126">
        <v>0.84309964254320457</v>
      </c>
    </row>
    <row r="127" spans="1:15" x14ac:dyDescent="0.25">
      <c r="A127">
        <v>0.58485671559801022</v>
      </c>
      <c r="B127">
        <f t="shared" si="2"/>
        <v>0.15325382638639176</v>
      </c>
      <c r="C127">
        <v>2</v>
      </c>
      <c r="D127">
        <f t="shared" si="3"/>
        <v>0.35398540634260517</v>
      </c>
      <c r="F127" s="44">
        <v>122</v>
      </c>
      <c r="G127">
        <v>0.53638839235237112</v>
      </c>
      <c r="H127">
        <v>2</v>
      </c>
      <c r="I127">
        <v>1.2389489221991181</v>
      </c>
      <c r="L127" s="44">
        <v>44</v>
      </c>
      <c r="M127">
        <v>0.31973633069581781</v>
      </c>
      <c r="N127">
        <v>2</v>
      </c>
      <c r="O127">
        <v>4.390764047896103</v>
      </c>
    </row>
    <row r="128" spans="1:15" x14ac:dyDescent="0.25">
      <c r="A128">
        <v>1.718192083498642E-2</v>
      </c>
      <c r="B128">
        <f t="shared" si="2"/>
        <v>1.1611135892044839</v>
      </c>
      <c r="C128">
        <v>1</v>
      </c>
      <c r="D128">
        <f t="shared" si="3"/>
        <v>1.3143674155908758</v>
      </c>
      <c r="F128" s="44">
        <v>123</v>
      </c>
      <c r="G128">
        <v>4.0638975622156934</v>
      </c>
      <c r="H128">
        <v>1</v>
      </c>
      <c r="I128">
        <v>4.600285954568065</v>
      </c>
      <c r="L128" s="44">
        <v>46</v>
      </c>
      <c r="M128">
        <v>5.1314175690994404E-2</v>
      </c>
      <c r="N128">
        <v>2</v>
      </c>
      <c r="O128">
        <v>1.0612608272734481</v>
      </c>
    </row>
    <row r="129" spans="1:15" x14ac:dyDescent="0.25">
      <c r="A129">
        <v>0.98013245033112584</v>
      </c>
      <c r="B129">
        <f t="shared" si="2"/>
        <v>5.7335894430883593E-3</v>
      </c>
      <c r="C129">
        <v>2</v>
      </c>
      <c r="D129">
        <f t="shared" si="3"/>
        <v>1.1668471786475723</v>
      </c>
      <c r="F129" s="44">
        <v>124</v>
      </c>
      <c r="G129">
        <v>2.0067563050809256E-2</v>
      </c>
      <c r="H129">
        <v>2</v>
      </c>
      <c r="I129">
        <v>4.083965125266503</v>
      </c>
      <c r="L129" s="44">
        <v>48</v>
      </c>
      <c r="M129">
        <v>0.56314690283447744</v>
      </c>
      <c r="N129">
        <v>2</v>
      </c>
      <c r="O129">
        <v>0.77973524774613945</v>
      </c>
    </row>
    <row r="130" spans="1:15" x14ac:dyDescent="0.25">
      <c r="A130">
        <v>0.72319711905270545</v>
      </c>
      <c r="B130">
        <f t="shared" si="2"/>
        <v>9.2592415292244309E-2</v>
      </c>
      <c r="C130">
        <v>1</v>
      </c>
      <c r="D130">
        <f t="shared" si="3"/>
        <v>9.8326004735332664E-2</v>
      </c>
      <c r="F130" s="44">
        <v>125</v>
      </c>
      <c r="G130">
        <v>0.3240734535228551</v>
      </c>
      <c r="H130">
        <v>1</v>
      </c>
      <c r="I130">
        <v>0.34414101657366436</v>
      </c>
      <c r="L130" s="44">
        <v>50</v>
      </c>
      <c r="M130">
        <v>0.47246645136773036</v>
      </c>
      <c r="N130">
        <v>2</v>
      </c>
      <c r="O130">
        <v>1.7292966415674664</v>
      </c>
    </row>
    <row r="131" spans="1:15" x14ac:dyDescent="0.25">
      <c r="A131">
        <v>0.86364329966124453</v>
      </c>
      <c r="B131">
        <f t="shared" si="2"/>
        <v>4.1884412296406E-2</v>
      </c>
      <c r="C131">
        <v>2</v>
      </c>
      <c r="D131">
        <f t="shared" si="3"/>
        <v>0.13447682758865032</v>
      </c>
      <c r="F131" s="44">
        <v>126</v>
      </c>
      <c r="G131">
        <v>0.146595443037421</v>
      </c>
      <c r="H131">
        <v>2</v>
      </c>
      <c r="I131">
        <v>0.47066889656027611</v>
      </c>
      <c r="L131" s="44">
        <v>52</v>
      </c>
      <c r="M131">
        <v>0.51552633242843027</v>
      </c>
      <c r="N131">
        <v>2</v>
      </c>
      <c r="O131">
        <v>2.5416928415456583</v>
      </c>
    </row>
    <row r="132" spans="1:15" x14ac:dyDescent="0.25">
      <c r="A132">
        <v>3.7965025788140511E-2</v>
      </c>
      <c r="B132">
        <f t="shared" si="2"/>
        <v>0.93459711915893107</v>
      </c>
      <c r="C132">
        <v>1</v>
      </c>
      <c r="D132">
        <f t="shared" si="3"/>
        <v>0.97648153145533712</v>
      </c>
      <c r="F132" s="44">
        <v>127</v>
      </c>
      <c r="G132">
        <v>3.2710899170562588</v>
      </c>
      <c r="H132">
        <v>1</v>
      </c>
      <c r="I132">
        <v>3.4176853600936798</v>
      </c>
      <c r="L132" s="44">
        <v>54</v>
      </c>
      <c r="M132">
        <v>1.1111729144582114</v>
      </c>
      <c r="N132">
        <v>2</v>
      </c>
      <c r="O132">
        <v>4.5584936498128226</v>
      </c>
    </row>
    <row r="133" spans="1:15" x14ac:dyDescent="0.25">
      <c r="A133">
        <v>0.11423078096865749</v>
      </c>
      <c r="B133">
        <f t="shared" si="2"/>
        <v>0.61986699498598707</v>
      </c>
      <c r="C133">
        <v>2</v>
      </c>
      <c r="D133">
        <f t="shared" si="3"/>
        <v>1.5544641141449183</v>
      </c>
      <c r="F133" s="44">
        <v>128</v>
      </c>
      <c r="G133">
        <v>2.1695344824509548</v>
      </c>
      <c r="H133">
        <v>2</v>
      </c>
      <c r="I133">
        <v>5.4406243995072137</v>
      </c>
      <c r="L133" s="44">
        <v>56</v>
      </c>
      <c r="M133">
        <v>0.13716970589426492</v>
      </c>
      <c r="N133">
        <v>2</v>
      </c>
      <c r="O133">
        <v>0.29574517170187897</v>
      </c>
    </row>
    <row r="134" spans="1:15" x14ac:dyDescent="0.25">
      <c r="A134">
        <v>0.42878505813776058</v>
      </c>
      <c r="B134">
        <f t="shared" si="2"/>
        <v>0.24194271874099771</v>
      </c>
      <c r="C134">
        <v>1</v>
      </c>
      <c r="D134">
        <f t="shared" si="3"/>
        <v>0.86180971372698478</v>
      </c>
      <c r="F134" s="44">
        <v>129</v>
      </c>
      <c r="G134">
        <v>0.84679951559349198</v>
      </c>
      <c r="H134">
        <v>1</v>
      </c>
      <c r="I134">
        <v>3.0163339980444466</v>
      </c>
      <c r="L134" s="44">
        <v>58</v>
      </c>
      <c r="M134">
        <v>0.71085111745591811</v>
      </c>
      <c r="N134">
        <v>2</v>
      </c>
      <c r="O134">
        <v>4.3793996947266001</v>
      </c>
    </row>
    <row r="135" spans="1:15" x14ac:dyDescent="0.25">
      <c r="A135">
        <v>0.33133945738090154</v>
      </c>
      <c r="B135">
        <f t="shared" ref="B135:B198" si="4">-LN(A135)/$B$1</f>
        <v>0.31560339374958046</v>
      </c>
      <c r="C135">
        <v>2</v>
      </c>
      <c r="D135">
        <f t="shared" si="3"/>
        <v>0.55754611249057817</v>
      </c>
      <c r="F135" s="44">
        <v>130</v>
      </c>
      <c r="G135">
        <v>1.1046118781235317</v>
      </c>
      <c r="H135">
        <v>2</v>
      </c>
      <c r="I135">
        <v>1.9514113937170237</v>
      </c>
      <c r="L135" s="44">
        <v>60</v>
      </c>
      <c r="M135">
        <v>1.1942731553932738E-2</v>
      </c>
      <c r="N135">
        <v>2</v>
      </c>
      <c r="O135">
        <v>1.9015731075448845</v>
      </c>
    </row>
    <row r="136" spans="1:15" x14ac:dyDescent="0.25">
      <c r="A136">
        <v>0.15674306466872159</v>
      </c>
      <c r="B136">
        <f t="shared" si="4"/>
        <v>0.52947066999588188</v>
      </c>
      <c r="C136">
        <v>1</v>
      </c>
      <c r="D136">
        <f t="shared" ref="D136:D199" si="5">+B135+B136</f>
        <v>0.84507406374546234</v>
      </c>
      <c r="F136" s="44">
        <v>131</v>
      </c>
      <c r="G136">
        <v>1.8531473449855866</v>
      </c>
      <c r="H136">
        <v>1</v>
      </c>
      <c r="I136">
        <v>2.9577592231091181</v>
      </c>
      <c r="L136" s="44">
        <v>62</v>
      </c>
      <c r="M136">
        <v>0.76065446868231512</v>
      </c>
      <c r="N136">
        <v>2</v>
      </c>
      <c r="O136">
        <v>1.3338203080033679</v>
      </c>
    </row>
    <row r="137" spans="1:15" x14ac:dyDescent="0.25">
      <c r="A137">
        <v>0.36576433606982633</v>
      </c>
      <c r="B137">
        <f t="shared" si="4"/>
        <v>0.28736172671054261</v>
      </c>
      <c r="C137">
        <v>2</v>
      </c>
      <c r="D137">
        <f t="shared" si="5"/>
        <v>0.81683239670642449</v>
      </c>
      <c r="F137" s="44">
        <v>132</v>
      </c>
      <c r="G137">
        <v>1.0057660434868991</v>
      </c>
      <c r="H137">
        <v>2</v>
      </c>
      <c r="I137">
        <v>2.8589133884724856</v>
      </c>
      <c r="L137" s="44">
        <v>64</v>
      </c>
      <c r="M137">
        <v>1.5597863348106857</v>
      </c>
      <c r="N137">
        <v>2</v>
      </c>
      <c r="O137">
        <v>1.9243354558068511</v>
      </c>
    </row>
    <row r="138" spans="1:15" x14ac:dyDescent="0.25">
      <c r="A138">
        <v>0.32911160618915375</v>
      </c>
      <c r="B138">
        <f t="shared" si="4"/>
        <v>0.31753095920094154</v>
      </c>
      <c r="C138">
        <v>1</v>
      </c>
      <c r="D138">
        <f t="shared" si="5"/>
        <v>0.60489268591148415</v>
      </c>
      <c r="F138" s="44">
        <v>133</v>
      </c>
      <c r="G138">
        <v>1.1113583572032955</v>
      </c>
      <c r="H138">
        <v>1</v>
      </c>
      <c r="I138">
        <v>2.1171244006901944</v>
      </c>
      <c r="L138" s="44">
        <v>66</v>
      </c>
      <c r="M138">
        <v>3.4824462976368213</v>
      </c>
      <c r="N138">
        <v>2</v>
      </c>
      <c r="O138">
        <v>4.1022662126002896</v>
      </c>
    </row>
    <row r="139" spans="1:15" x14ac:dyDescent="0.25">
      <c r="A139">
        <v>0.22998748741111485</v>
      </c>
      <c r="B139">
        <f t="shared" si="4"/>
        <v>0.41992296402833856</v>
      </c>
      <c r="C139">
        <v>2</v>
      </c>
      <c r="D139">
        <f t="shared" si="5"/>
        <v>0.73745392322928005</v>
      </c>
      <c r="F139" s="44">
        <v>134</v>
      </c>
      <c r="G139">
        <v>1.4697303740991849</v>
      </c>
      <c r="H139">
        <v>2</v>
      </c>
      <c r="I139">
        <v>2.5810887313024802</v>
      </c>
      <c r="L139" s="44">
        <v>68</v>
      </c>
      <c r="M139">
        <v>2.885652541964518</v>
      </c>
      <c r="N139">
        <v>2</v>
      </c>
      <c r="O139">
        <v>4.0225569915955104</v>
      </c>
    </row>
    <row r="140" spans="1:15" x14ac:dyDescent="0.25">
      <c r="A140">
        <v>0.96859645374919889</v>
      </c>
      <c r="B140">
        <f t="shared" si="4"/>
        <v>9.1163457807417903E-3</v>
      </c>
      <c r="C140">
        <v>1</v>
      </c>
      <c r="D140">
        <f t="shared" si="5"/>
        <v>0.42903930980908034</v>
      </c>
      <c r="F140" s="44">
        <v>135</v>
      </c>
      <c r="G140">
        <v>3.1907210232596267E-2</v>
      </c>
      <c r="H140">
        <v>1</v>
      </c>
      <c r="I140">
        <v>1.5016375843317813</v>
      </c>
      <c r="L140" s="44">
        <v>70</v>
      </c>
      <c r="M140">
        <v>0.13154965444946518</v>
      </c>
      <c r="N140">
        <v>2</v>
      </c>
      <c r="O140">
        <v>0.34719097578522534</v>
      </c>
    </row>
    <row r="141" spans="1:15" x14ac:dyDescent="0.25">
      <c r="A141">
        <v>0.48713644825586716</v>
      </c>
      <c r="B141">
        <f t="shared" si="4"/>
        <v>0.20548886111983708</v>
      </c>
      <c r="C141">
        <v>2</v>
      </c>
      <c r="D141">
        <f t="shared" si="5"/>
        <v>0.21460520690057888</v>
      </c>
      <c r="F141" s="44">
        <v>136</v>
      </c>
      <c r="G141">
        <v>0.71921101391942976</v>
      </c>
      <c r="H141">
        <v>2</v>
      </c>
      <c r="I141">
        <v>0.751118224152026</v>
      </c>
      <c r="L141" s="44">
        <v>72</v>
      </c>
      <c r="M141">
        <v>2.2182578575069876</v>
      </c>
      <c r="N141">
        <v>2</v>
      </c>
      <c r="O141">
        <v>2.6650639094273929</v>
      </c>
    </row>
    <row r="142" spans="1:15" x14ac:dyDescent="0.25">
      <c r="A142">
        <v>5.4139835810419021E-2</v>
      </c>
      <c r="B142">
        <f t="shared" si="4"/>
        <v>0.83319572213881687</v>
      </c>
      <c r="C142">
        <v>1</v>
      </c>
      <c r="D142">
        <f t="shared" si="5"/>
        <v>1.038684583258654</v>
      </c>
      <c r="F142" s="44">
        <v>137</v>
      </c>
      <c r="G142">
        <v>2.9161850274858589</v>
      </c>
      <c r="H142">
        <v>1</v>
      </c>
      <c r="I142">
        <v>3.6353960414052886</v>
      </c>
      <c r="L142" s="44">
        <v>74</v>
      </c>
      <c r="M142">
        <v>1.6785136233064311</v>
      </c>
      <c r="N142">
        <v>2</v>
      </c>
      <c r="O142">
        <v>1.8082200874724634</v>
      </c>
    </row>
    <row r="143" spans="1:15" x14ac:dyDescent="0.25">
      <c r="A143">
        <v>0.50801110873744926</v>
      </c>
      <c r="B143">
        <f t="shared" si="4"/>
        <v>0.19350056115695527</v>
      </c>
      <c r="C143">
        <v>2</v>
      </c>
      <c r="D143">
        <f t="shared" si="5"/>
        <v>1.0266962832957722</v>
      </c>
      <c r="F143" s="44">
        <v>138</v>
      </c>
      <c r="G143">
        <v>0.6772519640493434</v>
      </c>
      <c r="H143">
        <v>2</v>
      </c>
      <c r="I143">
        <v>3.5934369915352025</v>
      </c>
      <c r="L143" s="44">
        <v>76</v>
      </c>
      <c r="M143">
        <v>1.0744013890494128</v>
      </c>
      <c r="N143">
        <v>2</v>
      </c>
      <c r="O143">
        <v>1.8357744128137605</v>
      </c>
    </row>
    <row r="144" spans="1:15" x14ac:dyDescent="0.25">
      <c r="A144">
        <v>0.61284218878749963</v>
      </c>
      <c r="B144">
        <f t="shared" si="4"/>
        <v>0.13989937628369262</v>
      </c>
      <c r="C144">
        <v>1</v>
      </c>
      <c r="D144">
        <f t="shared" si="5"/>
        <v>0.33339993744064789</v>
      </c>
      <c r="F144" s="44">
        <v>139</v>
      </c>
      <c r="G144">
        <v>0.48964781699292415</v>
      </c>
      <c r="H144">
        <v>1</v>
      </c>
      <c r="I144">
        <v>1.1668997810422677</v>
      </c>
      <c r="L144" s="44">
        <v>78</v>
      </c>
      <c r="M144">
        <v>0.24952851128257636</v>
      </c>
      <c r="N144">
        <v>2</v>
      </c>
      <c r="O144">
        <v>2.817473164094368</v>
      </c>
    </row>
    <row r="145" spans="1:15" x14ac:dyDescent="0.25">
      <c r="A145">
        <v>0.60563982055116428</v>
      </c>
      <c r="B145">
        <f t="shared" si="4"/>
        <v>0.14327709289663376</v>
      </c>
      <c r="C145">
        <v>2</v>
      </c>
      <c r="D145">
        <f t="shared" si="5"/>
        <v>0.28317646918032635</v>
      </c>
      <c r="F145" s="44">
        <v>140</v>
      </c>
      <c r="G145">
        <v>0.50146982513821814</v>
      </c>
      <c r="H145">
        <v>2</v>
      </c>
      <c r="I145">
        <v>0.99111764213114228</v>
      </c>
      <c r="L145" s="44">
        <v>80</v>
      </c>
      <c r="M145">
        <v>0.31713467591963834</v>
      </c>
      <c r="N145">
        <v>2</v>
      </c>
      <c r="O145">
        <v>1.0184021419490137</v>
      </c>
    </row>
    <row r="146" spans="1:15" x14ac:dyDescent="0.25">
      <c r="A146">
        <v>8.5879085665456101E-2</v>
      </c>
      <c r="B146">
        <f t="shared" si="4"/>
        <v>0.70137570076601408</v>
      </c>
      <c r="C146">
        <v>1</v>
      </c>
      <c r="D146">
        <f t="shared" si="5"/>
        <v>0.84465279366264778</v>
      </c>
      <c r="F146" s="44">
        <v>141</v>
      </c>
      <c r="G146">
        <v>2.4548149526810494</v>
      </c>
      <c r="H146">
        <v>1</v>
      </c>
      <c r="I146">
        <v>2.9562847778192678</v>
      </c>
      <c r="L146" s="44">
        <v>82</v>
      </c>
      <c r="M146">
        <v>0.12682676749303362</v>
      </c>
      <c r="N146">
        <v>2</v>
      </c>
      <c r="O146">
        <v>0.32702623257753199</v>
      </c>
    </row>
    <row r="147" spans="1:15" x14ac:dyDescent="0.25">
      <c r="A147">
        <v>0.62825403607287822</v>
      </c>
      <c r="B147">
        <f t="shared" si="4"/>
        <v>0.13280305093396547</v>
      </c>
      <c r="C147">
        <v>2</v>
      </c>
      <c r="D147">
        <f t="shared" si="5"/>
        <v>0.83417875169997957</v>
      </c>
      <c r="F147" s="44">
        <v>142</v>
      </c>
      <c r="G147">
        <v>0.46481067826887912</v>
      </c>
      <c r="H147">
        <v>2</v>
      </c>
      <c r="I147">
        <v>2.9196256309499287</v>
      </c>
      <c r="L147" s="44">
        <v>84</v>
      </c>
      <c r="M147">
        <v>0.84204216647118424</v>
      </c>
      <c r="N147">
        <v>2</v>
      </c>
      <c r="O147">
        <v>3.0547056037928475</v>
      </c>
    </row>
    <row r="148" spans="1:15" x14ac:dyDescent="0.25">
      <c r="A148">
        <v>0.47502059999389629</v>
      </c>
      <c r="B148">
        <f t="shared" si="4"/>
        <v>0.21268488785133582</v>
      </c>
      <c r="C148">
        <v>1</v>
      </c>
      <c r="D148">
        <f t="shared" si="5"/>
        <v>0.34548793878530126</v>
      </c>
      <c r="F148" s="44">
        <v>143</v>
      </c>
      <c r="G148">
        <v>0.74439710747967536</v>
      </c>
      <c r="H148">
        <v>1</v>
      </c>
      <c r="I148">
        <v>1.2092077857485544</v>
      </c>
      <c r="L148" s="44">
        <v>86</v>
      </c>
      <c r="M148">
        <v>3.0485896594277913</v>
      </c>
      <c r="N148">
        <v>2</v>
      </c>
      <c r="O148">
        <v>4.7353121615346492</v>
      </c>
    </row>
    <row r="149" spans="1:15" x14ac:dyDescent="0.25">
      <c r="A149">
        <v>0.74300363170262762</v>
      </c>
      <c r="B149">
        <f t="shared" si="4"/>
        <v>8.4872670395954933E-2</v>
      </c>
      <c r="C149">
        <v>2</v>
      </c>
      <c r="D149">
        <f t="shared" si="5"/>
        <v>0.29755755824729074</v>
      </c>
      <c r="F149" s="44">
        <v>144</v>
      </c>
      <c r="G149">
        <v>0.29705434638584227</v>
      </c>
      <c r="H149">
        <v>2</v>
      </c>
      <c r="I149">
        <v>1.0414514538655175</v>
      </c>
      <c r="L149" s="44">
        <v>88</v>
      </c>
      <c r="M149">
        <v>1.0846413060645315</v>
      </c>
      <c r="N149">
        <v>2</v>
      </c>
      <c r="O149">
        <v>1.3823530606423471</v>
      </c>
    </row>
    <row r="150" spans="1:15" x14ac:dyDescent="0.25">
      <c r="A150">
        <v>0.32428968169194616</v>
      </c>
      <c r="B150">
        <f t="shared" si="4"/>
        <v>0.32174802381271295</v>
      </c>
      <c r="C150">
        <v>1</v>
      </c>
      <c r="D150">
        <f t="shared" si="5"/>
        <v>0.40662069420866787</v>
      </c>
      <c r="F150" s="44">
        <v>145</v>
      </c>
      <c r="G150">
        <v>1.1261180833444953</v>
      </c>
      <c r="H150">
        <v>1</v>
      </c>
      <c r="I150">
        <v>1.4231724297303376</v>
      </c>
      <c r="L150" s="44">
        <v>90</v>
      </c>
      <c r="M150">
        <v>1.3233440630338642</v>
      </c>
      <c r="N150">
        <v>2</v>
      </c>
      <c r="O150">
        <v>2.170072406782908</v>
      </c>
    </row>
    <row r="151" spans="1:15" x14ac:dyDescent="0.25">
      <c r="A151">
        <v>0.49470503860591447</v>
      </c>
      <c r="B151">
        <f t="shared" si="4"/>
        <v>0.20108387875018918</v>
      </c>
      <c r="C151">
        <v>2</v>
      </c>
      <c r="D151">
        <f t="shared" si="5"/>
        <v>0.52283190256290213</v>
      </c>
      <c r="F151" s="44">
        <v>146</v>
      </c>
      <c r="G151">
        <v>0.70379357562566214</v>
      </c>
      <c r="H151">
        <v>2</v>
      </c>
      <c r="I151">
        <v>1.8299116589701574</v>
      </c>
      <c r="L151" s="44">
        <v>92</v>
      </c>
      <c r="M151">
        <v>1.4304382115958072</v>
      </c>
      <c r="N151">
        <v>2</v>
      </c>
      <c r="O151">
        <v>1.7880684050079667</v>
      </c>
    </row>
    <row r="152" spans="1:15" x14ac:dyDescent="0.25">
      <c r="A152">
        <v>0.53108310190130315</v>
      </c>
      <c r="B152">
        <f t="shared" si="4"/>
        <v>0.18081050549411831</v>
      </c>
      <c r="C152">
        <v>1</v>
      </c>
      <c r="D152">
        <f t="shared" si="5"/>
        <v>0.38189438424430749</v>
      </c>
      <c r="F152" s="44">
        <v>147</v>
      </c>
      <c r="G152">
        <v>0.63283676922941412</v>
      </c>
      <c r="H152">
        <v>1</v>
      </c>
      <c r="I152">
        <v>1.3366303448550763</v>
      </c>
      <c r="L152" s="44">
        <v>94</v>
      </c>
      <c r="M152">
        <v>0.25893377117687999</v>
      </c>
      <c r="N152">
        <v>2</v>
      </c>
      <c r="O152">
        <v>0.80982888276691489</v>
      </c>
    </row>
    <row r="153" spans="1:15" x14ac:dyDescent="0.25">
      <c r="A153">
        <v>0.40745262001403854</v>
      </c>
      <c r="B153">
        <f t="shared" si="4"/>
        <v>0.25652303513293967</v>
      </c>
      <c r="C153">
        <v>2</v>
      </c>
      <c r="D153">
        <f t="shared" si="5"/>
        <v>0.43733354062705798</v>
      </c>
      <c r="F153" s="44">
        <v>148</v>
      </c>
      <c r="G153">
        <v>0.89783062296528882</v>
      </c>
      <c r="H153">
        <v>2</v>
      </c>
      <c r="I153">
        <v>1.5306673921947029</v>
      </c>
      <c r="L153" s="44">
        <v>96</v>
      </c>
      <c r="M153">
        <v>0.88075015425131564</v>
      </c>
      <c r="N153">
        <v>2</v>
      </c>
      <c r="O153">
        <v>1.0654855843432509</v>
      </c>
    </row>
    <row r="154" spans="1:15" x14ac:dyDescent="0.25">
      <c r="A154">
        <v>0.43662831507309185</v>
      </c>
      <c r="B154">
        <f t="shared" si="4"/>
        <v>0.23676370953972853</v>
      </c>
      <c r="C154">
        <v>1</v>
      </c>
      <c r="D154">
        <f t="shared" si="5"/>
        <v>0.4932867446726682</v>
      </c>
      <c r="F154" s="44">
        <v>149</v>
      </c>
      <c r="G154">
        <v>0.82867298338904982</v>
      </c>
      <c r="H154">
        <v>1</v>
      </c>
      <c r="I154">
        <v>1.7265036063543386</v>
      </c>
      <c r="L154" s="44">
        <v>98</v>
      </c>
      <c r="M154">
        <v>0.50126828334280626</v>
      </c>
      <c r="N154">
        <v>2</v>
      </c>
      <c r="O154">
        <v>0.74431594114604249</v>
      </c>
    </row>
    <row r="155" spans="1:15" x14ac:dyDescent="0.25">
      <c r="A155">
        <v>2.9877620777001252E-2</v>
      </c>
      <c r="B155">
        <f t="shared" si="4"/>
        <v>1.0030415850928209</v>
      </c>
      <c r="C155">
        <v>2</v>
      </c>
      <c r="D155">
        <f t="shared" si="5"/>
        <v>1.2398052946325495</v>
      </c>
      <c r="F155" s="44">
        <v>150</v>
      </c>
      <c r="G155">
        <v>3.5106455478248733</v>
      </c>
      <c r="H155">
        <v>2</v>
      </c>
      <c r="I155">
        <v>4.3393185312139231</v>
      </c>
      <c r="L155" s="44">
        <v>100</v>
      </c>
      <c r="M155">
        <v>8.1282018144516466E-2</v>
      </c>
      <c r="N155">
        <v>2</v>
      </c>
      <c r="O155">
        <v>9.8209665973574126E-2</v>
      </c>
    </row>
    <row r="156" spans="1:15" x14ac:dyDescent="0.25">
      <c r="A156">
        <v>0.74059266945402391</v>
      </c>
      <c r="B156">
        <f t="shared" si="4"/>
        <v>8.5801288191234712E-2</v>
      </c>
      <c r="C156">
        <v>1</v>
      </c>
      <c r="D156">
        <f t="shared" si="5"/>
        <v>1.0888428732840556</v>
      </c>
      <c r="F156" s="44">
        <v>151</v>
      </c>
      <c r="G156">
        <v>0.30030450866932151</v>
      </c>
      <c r="H156">
        <v>1</v>
      </c>
      <c r="I156">
        <v>3.8109500564941947</v>
      </c>
      <c r="L156" s="44">
        <v>102</v>
      </c>
      <c r="M156">
        <v>0.79526781546314806</v>
      </c>
      <c r="N156">
        <v>2</v>
      </c>
      <c r="O156">
        <v>1.304071091092452</v>
      </c>
    </row>
    <row r="157" spans="1:15" x14ac:dyDescent="0.25">
      <c r="A157">
        <v>3.9063692129276406E-2</v>
      </c>
      <c r="B157">
        <f t="shared" si="4"/>
        <v>0.92644623812620608</v>
      </c>
      <c r="C157">
        <v>2</v>
      </c>
      <c r="D157">
        <f t="shared" si="5"/>
        <v>1.0122475263174409</v>
      </c>
      <c r="F157" s="44">
        <v>152</v>
      </c>
      <c r="G157">
        <v>3.2425618334417212</v>
      </c>
      <c r="H157">
        <v>2</v>
      </c>
      <c r="I157">
        <v>3.5428663421110427</v>
      </c>
      <c r="L157" s="44">
        <v>104</v>
      </c>
      <c r="M157">
        <v>1.0127994811729439</v>
      </c>
      <c r="N157">
        <v>2</v>
      </c>
      <c r="O157">
        <v>1.5025468997595759</v>
      </c>
    </row>
    <row r="158" spans="1:15" x14ac:dyDescent="0.25">
      <c r="A158">
        <v>0.6461989196447645</v>
      </c>
      <c r="B158">
        <f t="shared" si="4"/>
        <v>0.12475654212915968</v>
      </c>
      <c r="C158">
        <v>1</v>
      </c>
      <c r="D158">
        <f t="shared" si="5"/>
        <v>1.0512027802553658</v>
      </c>
      <c r="F158" s="44">
        <v>153</v>
      </c>
      <c r="G158">
        <v>0.4366478974520589</v>
      </c>
      <c r="H158">
        <v>1</v>
      </c>
      <c r="I158">
        <v>3.6792097308937803</v>
      </c>
      <c r="L158" s="44">
        <v>106</v>
      </c>
      <c r="M158">
        <v>0.25337436799672675</v>
      </c>
      <c r="N158">
        <v>2</v>
      </c>
      <c r="O158">
        <v>0.48032471038412672</v>
      </c>
    </row>
    <row r="159" spans="1:15" x14ac:dyDescent="0.25">
      <c r="A159">
        <v>0.43360698263496811</v>
      </c>
      <c r="B159">
        <f t="shared" si="4"/>
        <v>0.23874763574955216</v>
      </c>
      <c r="C159">
        <v>2</v>
      </c>
      <c r="D159">
        <f t="shared" si="5"/>
        <v>0.36350417787871181</v>
      </c>
      <c r="F159" s="44">
        <v>154</v>
      </c>
      <c r="G159">
        <v>0.83561672512343255</v>
      </c>
      <c r="H159">
        <v>2</v>
      </c>
      <c r="I159">
        <v>1.2722646225754914</v>
      </c>
      <c r="L159" s="44">
        <v>108</v>
      </c>
      <c r="M159">
        <v>0.89342121407965958</v>
      </c>
      <c r="N159">
        <v>2</v>
      </c>
      <c r="O159">
        <v>1.605266861702086</v>
      </c>
    </row>
    <row r="160" spans="1:15" x14ac:dyDescent="0.25">
      <c r="A160">
        <v>0.39503158665730764</v>
      </c>
      <c r="B160">
        <f t="shared" si="4"/>
        <v>0.26536844315917457</v>
      </c>
      <c r="C160">
        <v>1</v>
      </c>
      <c r="D160">
        <f t="shared" si="5"/>
        <v>0.50411607890872667</v>
      </c>
      <c r="F160" s="44">
        <v>155</v>
      </c>
      <c r="G160">
        <v>0.92878955105711103</v>
      </c>
      <c r="H160">
        <v>1</v>
      </c>
      <c r="I160">
        <v>1.7644062761805435</v>
      </c>
      <c r="L160" s="44">
        <v>110</v>
      </c>
      <c r="M160">
        <v>0.21009089080511112</v>
      </c>
      <c r="N160">
        <v>2</v>
      </c>
      <c r="O160">
        <v>0.30443410152437977</v>
      </c>
    </row>
    <row r="161" spans="1:15" x14ac:dyDescent="0.25">
      <c r="A161">
        <v>0.59001434369945371</v>
      </c>
      <c r="B161">
        <f t="shared" si="4"/>
        <v>0.15074526600653765</v>
      </c>
      <c r="C161">
        <v>2</v>
      </c>
      <c r="D161">
        <f t="shared" si="5"/>
        <v>0.41611370916571222</v>
      </c>
      <c r="F161" s="44">
        <v>156</v>
      </c>
      <c r="G161">
        <v>0.5276084310228818</v>
      </c>
      <c r="H161">
        <v>2</v>
      </c>
      <c r="I161">
        <v>1.4563979820799928</v>
      </c>
      <c r="L161" s="44">
        <v>112</v>
      </c>
      <c r="M161">
        <v>0.14303276620608646</v>
      </c>
      <c r="N161">
        <v>2</v>
      </c>
      <c r="O161">
        <v>0.26319525945311828</v>
      </c>
    </row>
    <row r="162" spans="1:15" x14ac:dyDescent="0.25">
      <c r="A162">
        <v>0.11658070619830928</v>
      </c>
      <c r="B162">
        <f t="shared" si="4"/>
        <v>0.61404899678707514</v>
      </c>
      <c r="C162">
        <v>1</v>
      </c>
      <c r="D162">
        <f t="shared" si="5"/>
        <v>0.76479426279361284</v>
      </c>
      <c r="F162" s="44">
        <v>157</v>
      </c>
      <c r="G162">
        <v>2.1491714887547628</v>
      </c>
      <c r="H162">
        <v>1</v>
      </c>
      <c r="I162">
        <v>2.6767799197776445</v>
      </c>
      <c r="L162" s="44">
        <v>114</v>
      </c>
      <c r="M162">
        <v>0.92354990276214188</v>
      </c>
      <c r="N162">
        <v>2</v>
      </c>
      <c r="O162">
        <v>2.6769012507679224</v>
      </c>
    </row>
    <row r="163" spans="1:15" x14ac:dyDescent="0.25">
      <c r="A163">
        <v>0.65498825037385178</v>
      </c>
      <c r="B163">
        <f t="shared" si="4"/>
        <v>0.12089656624808888</v>
      </c>
      <c r="C163">
        <v>2</v>
      </c>
      <c r="D163">
        <f t="shared" si="5"/>
        <v>0.73494556303516401</v>
      </c>
      <c r="F163" s="44">
        <v>158</v>
      </c>
      <c r="G163">
        <v>0.42313798186831109</v>
      </c>
      <c r="H163">
        <v>2</v>
      </c>
      <c r="I163">
        <v>2.572309470623074</v>
      </c>
      <c r="L163" s="44">
        <v>116</v>
      </c>
      <c r="M163">
        <v>0.56787453600863247</v>
      </c>
      <c r="N163">
        <v>2</v>
      </c>
      <c r="O163">
        <v>2.4762580094694768</v>
      </c>
    </row>
    <row r="164" spans="1:15" x14ac:dyDescent="0.25">
      <c r="A164">
        <v>0.82747886593218789</v>
      </c>
      <c r="B164">
        <f t="shared" si="4"/>
        <v>5.4106203347442615E-2</v>
      </c>
      <c r="C164">
        <v>1</v>
      </c>
      <c r="D164">
        <f t="shared" si="5"/>
        <v>0.17500276959553149</v>
      </c>
      <c r="F164" s="44">
        <v>159</v>
      </c>
      <c r="G164">
        <v>0.18937171171604916</v>
      </c>
      <c r="H164">
        <v>1</v>
      </c>
      <c r="I164">
        <v>0.61250969358436025</v>
      </c>
      <c r="L164" s="44">
        <v>118</v>
      </c>
      <c r="M164">
        <v>1.4275080865616274</v>
      </c>
      <c r="N164">
        <v>2</v>
      </c>
      <c r="O164">
        <v>1.4552334925269159</v>
      </c>
    </row>
    <row r="165" spans="1:15" x14ac:dyDescent="0.25">
      <c r="A165">
        <v>2.0599993896298106E-2</v>
      </c>
      <c r="B165">
        <f t="shared" si="4"/>
        <v>1.1092755712808153</v>
      </c>
      <c r="C165">
        <v>2</v>
      </c>
      <c r="D165">
        <f t="shared" si="5"/>
        <v>1.163381774628258</v>
      </c>
      <c r="F165" s="44">
        <v>160</v>
      </c>
      <c r="G165">
        <v>3.8824644994828539</v>
      </c>
      <c r="H165">
        <v>2</v>
      </c>
      <c r="I165">
        <v>4.071836211198903</v>
      </c>
      <c r="L165" s="44">
        <v>120</v>
      </c>
      <c r="M165">
        <v>0.15404387074838513</v>
      </c>
      <c r="N165">
        <v>2</v>
      </c>
      <c r="O165">
        <v>2.7022873347396978</v>
      </c>
    </row>
    <row r="166" spans="1:15" x14ac:dyDescent="0.25">
      <c r="A166">
        <v>0.58815271462141794</v>
      </c>
      <c r="B166">
        <f t="shared" si="4"/>
        <v>0.15164818458876472</v>
      </c>
      <c r="C166">
        <v>1</v>
      </c>
      <c r="D166">
        <f t="shared" si="5"/>
        <v>1.2609237558695801</v>
      </c>
      <c r="F166" s="44">
        <v>161</v>
      </c>
      <c r="G166">
        <v>0.53076864606067653</v>
      </c>
      <c r="H166">
        <v>1</v>
      </c>
      <c r="I166">
        <v>4.4132331455435301</v>
      </c>
      <c r="L166" s="44">
        <v>122</v>
      </c>
      <c r="M166">
        <v>0.53638839235237112</v>
      </c>
      <c r="N166">
        <v>2</v>
      </c>
      <c r="O166">
        <v>1.2389489221991181</v>
      </c>
    </row>
    <row r="167" spans="1:15" x14ac:dyDescent="0.25">
      <c r="A167">
        <v>0.10815759758293406</v>
      </c>
      <c r="B167">
        <f t="shared" si="4"/>
        <v>0.6354759653229749</v>
      </c>
      <c r="C167">
        <v>2</v>
      </c>
      <c r="D167">
        <f t="shared" si="5"/>
        <v>0.78712414991173962</v>
      </c>
      <c r="F167" s="44">
        <v>162</v>
      </c>
      <c r="G167">
        <v>2.2241658786304122</v>
      </c>
      <c r="H167">
        <v>2</v>
      </c>
      <c r="I167">
        <v>2.7549345246910888</v>
      </c>
      <c r="L167" s="44">
        <v>124</v>
      </c>
      <c r="M167">
        <v>2.0067563050809256E-2</v>
      </c>
      <c r="N167">
        <v>2</v>
      </c>
      <c r="O167">
        <v>4.083965125266503</v>
      </c>
    </row>
    <row r="168" spans="1:15" x14ac:dyDescent="0.25">
      <c r="A168">
        <v>0.38959929197058013</v>
      </c>
      <c r="B168">
        <f t="shared" si="4"/>
        <v>0.26932472129696611</v>
      </c>
      <c r="C168">
        <v>1</v>
      </c>
      <c r="D168">
        <f t="shared" si="5"/>
        <v>0.90480068661994095</v>
      </c>
      <c r="F168" s="44">
        <v>163</v>
      </c>
      <c r="G168">
        <v>0.94263652453938129</v>
      </c>
      <c r="H168">
        <v>1</v>
      </c>
      <c r="I168">
        <v>3.1668024031697932</v>
      </c>
      <c r="L168" s="44">
        <v>126</v>
      </c>
      <c r="M168">
        <v>0.146595443037421</v>
      </c>
      <c r="N168">
        <v>2</v>
      </c>
      <c r="O168">
        <v>0.47066889656027611</v>
      </c>
    </row>
    <row r="169" spans="1:15" x14ac:dyDescent="0.25">
      <c r="A169">
        <v>0.9931333353679006</v>
      </c>
      <c r="B169">
        <f t="shared" si="4"/>
        <v>1.968671044605603E-3</v>
      </c>
      <c r="C169">
        <v>2</v>
      </c>
      <c r="D169">
        <f t="shared" si="5"/>
        <v>0.27129339234157174</v>
      </c>
      <c r="F169" s="44">
        <v>164</v>
      </c>
      <c r="G169">
        <v>6.8903486561196102E-3</v>
      </c>
      <c r="H169">
        <v>2</v>
      </c>
      <c r="I169">
        <v>0.94952687319550089</v>
      </c>
      <c r="L169" s="44">
        <v>128</v>
      </c>
      <c r="M169">
        <v>2.1695344824509548</v>
      </c>
      <c r="N169">
        <v>2</v>
      </c>
      <c r="O169">
        <v>5.4406243995072137</v>
      </c>
    </row>
    <row r="170" spans="1:15" x14ac:dyDescent="0.25">
      <c r="A170">
        <v>0.4225898007141331</v>
      </c>
      <c r="B170">
        <f t="shared" si="4"/>
        <v>0.24610094534304855</v>
      </c>
      <c r="C170">
        <v>1</v>
      </c>
      <c r="D170">
        <f t="shared" si="5"/>
        <v>0.24806961638765415</v>
      </c>
      <c r="F170" s="44">
        <v>165</v>
      </c>
      <c r="G170">
        <v>0.86135330870066995</v>
      </c>
      <c r="H170">
        <v>1</v>
      </c>
      <c r="I170">
        <v>0.86824365735678954</v>
      </c>
      <c r="L170" s="44">
        <v>130</v>
      </c>
      <c r="M170">
        <v>1.1046118781235317</v>
      </c>
      <c r="N170">
        <v>2</v>
      </c>
      <c r="O170">
        <v>1.9514113937170237</v>
      </c>
    </row>
    <row r="171" spans="1:15" x14ac:dyDescent="0.25">
      <c r="A171">
        <v>0.16376232184820094</v>
      </c>
      <c r="B171">
        <f t="shared" si="4"/>
        <v>0.51695404553423274</v>
      </c>
      <c r="C171">
        <v>2</v>
      </c>
      <c r="D171">
        <f t="shared" si="5"/>
        <v>0.76305499087728124</v>
      </c>
      <c r="F171" s="44">
        <v>166</v>
      </c>
      <c r="G171">
        <v>1.8093391593698145</v>
      </c>
      <c r="H171">
        <v>2</v>
      </c>
      <c r="I171">
        <v>2.6706924680704844</v>
      </c>
      <c r="L171" s="44">
        <v>132</v>
      </c>
      <c r="M171">
        <v>1.0057660434868991</v>
      </c>
      <c r="N171">
        <v>2</v>
      </c>
      <c r="O171">
        <v>2.8589133884724856</v>
      </c>
    </row>
    <row r="172" spans="1:15" x14ac:dyDescent="0.25">
      <c r="A172">
        <v>0.10281685842463455</v>
      </c>
      <c r="B172">
        <f t="shared" si="4"/>
        <v>0.6499445562710946</v>
      </c>
      <c r="C172">
        <v>1</v>
      </c>
      <c r="D172">
        <f t="shared" si="5"/>
        <v>1.1668986018053273</v>
      </c>
      <c r="F172" s="44">
        <v>167</v>
      </c>
      <c r="G172">
        <v>2.2748059469488311</v>
      </c>
      <c r="H172">
        <v>1</v>
      </c>
      <c r="I172">
        <v>4.0841451063186458</v>
      </c>
      <c r="L172" s="44">
        <v>134</v>
      </c>
      <c r="M172">
        <v>1.4697303740991849</v>
      </c>
      <c r="N172">
        <v>2</v>
      </c>
      <c r="O172">
        <v>2.5810887313024802</v>
      </c>
    </row>
    <row r="173" spans="1:15" x14ac:dyDescent="0.25">
      <c r="A173">
        <v>0.54338206122013</v>
      </c>
      <c r="B173">
        <f t="shared" si="4"/>
        <v>0.17426931275528737</v>
      </c>
      <c r="C173">
        <v>2</v>
      </c>
      <c r="D173">
        <f t="shared" si="5"/>
        <v>0.82421386902638194</v>
      </c>
      <c r="F173" s="44">
        <v>168</v>
      </c>
      <c r="G173">
        <v>0.60994259464350575</v>
      </c>
      <c r="H173">
        <v>2</v>
      </c>
      <c r="I173">
        <v>2.8847485415923368</v>
      </c>
      <c r="L173" s="44">
        <v>136</v>
      </c>
      <c r="M173">
        <v>0.71921101391942976</v>
      </c>
      <c r="N173">
        <v>2</v>
      </c>
      <c r="O173">
        <v>0.751118224152026</v>
      </c>
    </row>
    <row r="174" spans="1:15" x14ac:dyDescent="0.25">
      <c r="A174">
        <v>0.71178319650868249</v>
      </c>
      <c r="B174">
        <f t="shared" si="4"/>
        <v>9.7137689492868634E-2</v>
      </c>
      <c r="C174">
        <v>1</v>
      </c>
      <c r="D174">
        <f t="shared" si="5"/>
        <v>0.271407002248156</v>
      </c>
      <c r="F174" s="44">
        <v>169</v>
      </c>
      <c r="G174">
        <v>0.33998191322504023</v>
      </c>
      <c r="H174">
        <v>1</v>
      </c>
      <c r="I174">
        <v>0.94992450786854599</v>
      </c>
      <c r="L174" s="44">
        <v>138</v>
      </c>
      <c r="M174">
        <v>0.6772519640493434</v>
      </c>
      <c r="N174">
        <v>2</v>
      </c>
      <c r="O174">
        <v>3.5934369915352025</v>
      </c>
    </row>
    <row r="175" spans="1:15" x14ac:dyDescent="0.25">
      <c r="A175">
        <v>0.4468825342570269</v>
      </c>
      <c r="B175">
        <f t="shared" si="4"/>
        <v>0.23013128737146477</v>
      </c>
      <c r="C175">
        <v>2</v>
      </c>
      <c r="D175">
        <f t="shared" si="5"/>
        <v>0.32726897686433343</v>
      </c>
      <c r="F175" s="44">
        <v>170</v>
      </c>
      <c r="G175">
        <v>0.80545950580012671</v>
      </c>
      <c r="H175">
        <v>2</v>
      </c>
      <c r="I175">
        <v>1.1454414190251669</v>
      </c>
      <c r="L175" s="44">
        <v>140</v>
      </c>
      <c r="M175">
        <v>0.50146982513821814</v>
      </c>
      <c r="N175">
        <v>2</v>
      </c>
      <c r="O175">
        <v>0.99111764213114228</v>
      </c>
    </row>
    <row r="176" spans="1:15" x14ac:dyDescent="0.25">
      <c r="A176">
        <v>0.88927884762108222</v>
      </c>
      <c r="B176">
        <f t="shared" si="4"/>
        <v>3.352697950998388E-2</v>
      </c>
      <c r="C176">
        <v>1</v>
      </c>
      <c r="D176">
        <f t="shared" si="5"/>
        <v>0.26365826688144867</v>
      </c>
      <c r="F176" s="44">
        <v>171</v>
      </c>
      <c r="G176">
        <v>0.11734442828494358</v>
      </c>
      <c r="H176">
        <v>1</v>
      </c>
      <c r="I176">
        <v>0.92280393408507033</v>
      </c>
      <c r="L176" s="44">
        <v>142</v>
      </c>
      <c r="M176">
        <v>0.46481067826887912</v>
      </c>
      <c r="N176">
        <v>2</v>
      </c>
      <c r="O176">
        <v>2.9196256309499287</v>
      </c>
    </row>
    <row r="177" spans="1:15" x14ac:dyDescent="0.25">
      <c r="A177">
        <v>1.2878810998870815E-2</v>
      </c>
      <c r="B177">
        <f t="shared" si="4"/>
        <v>1.2434776789483919</v>
      </c>
      <c r="C177">
        <v>2</v>
      </c>
      <c r="D177">
        <f t="shared" si="5"/>
        <v>1.2770046584583759</v>
      </c>
      <c r="F177" s="44">
        <v>172</v>
      </c>
      <c r="G177">
        <v>4.352171876319372</v>
      </c>
      <c r="H177">
        <v>2</v>
      </c>
      <c r="I177">
        <v>4.4695163046043156</v>
      </c>
      <c r="L177" s="44">
        <v>144</v>
      </c>
      <c r="M177">
        <v>0.29705434638584227</v>
      </c>
      <c r="N177">
        <v>2</v>
      </c>
      <c r="O177">
        <v>1.0414514538655175</v>
      </c>
    </row>
    <row r="178" spans="1:15" x14ac:dyDescent="0.25">
      <c r="A178">
        <v>0.60768456068605614</v>
      </c>
      <c r="B178">
        <f t="shared" si="4"/>
        <v>0.14231409894513025</v>
      </c>
      <c r="C178">
        <v>1</v>
      </c>
      <c r="D178">
        <f t="shared" si="5"/>
        <v>1.3857917778935223</v>
      </c>
      <c r="F178" s="44">
        <v>173</v>
      </c>
      <c r="G178">
        <v>0.49809934630795588</v>
      </c>
      <c r="H178">
        <v>1</v>
      </c>
      <c r="I178">
        <v>4.8502712226273275</v>
      </c>
      <c r="L178" s="44">
        <v>146</v>
      </c>
      <c r="M178">
        <v>0.70379357562566214</v>
      </c>
      <c r="N178">
        <v>2</v>
      </c>
      <c r="O178">
        <v>1.8299116589701574</v>
      </c>
    </row>
    <row r="179" spans="1:15" x14ac:dyDescent="0.25">
      <c r="A179">
        <v>0.47288430433057649</v>
      </c>
      <c r="B179">
        <f t="shared" si="4"/>
        <v>0.21397272003815293</v>
      </c>
      <c r="C179">
        <v>2</v>
      </c>
      <c r="D179">
        <f t="shared" si="5"/>
        <v>0.35628681898328318</v>
      </c>
      <c r="F179" s="44">
        <v>174</v>
      </c>
      <c r="G179">
        <v>0.74890452013353526</v>
      </c>
      <c r="H179">
        <v>2</v>
      </c>
      <c r="I179">
        <v>1.2470038664414911</v>
      </c>
      <c r="L179" s="44">
        <v>148</v>
      </c>
      <c r="M179">
        <v>0.89783062296528882</v>
      </c>
      <c r="N179">
        <v>2</v>
      </c>
      <c r="O179">
        <v>1.5306673921947029</v>
      </c>
    </row>
    <row r="180" spans="1:15" x14ac:dyDescent="0.25">
      <c r="A180">
        <v>0.78930021057771538</v>
      </c>
      <c r="B180">
        <f t="shared" si="4"/>
        <v>6.7602438707814058E-2</v>
      </c>
      <c r="C180">
        <v>1</v>
      </c>
      <c r="D180">
        <f t="shared" si="5"/>
        <v>0.281575158745967</v>
      </c>
      <c r="F180" s="44">
        <v>175</v>
      </c>
      <c r="G180">
        <v>0.2366085354773492</v>
      </c>
      <c r="H180">
        <v>1</v>
      </c>
      <c r="I180">
        <v>0.98551305561088443</v>
      </c>
      <c r="L180" s="44">
        <v>150</v>
      </c>
      <c r="M180">
        <v>3.5106455478248733</v>
      </c>
      <c r="N180">
        <v>2</v>
      </c>
      <c r="O180">
        <v>4.3393185312139231</v>
      </c>
    </row>
    <row r="181" spans="1:15" x14ac:dyDescent="0.25">
      <c r="A181">
        <v>2.1332438123722038E-2</v>
      </c>
      <c r="B181">
        <f t="shared" si="4"/>
        <v>1.0992932708918781</v>
      </c>
      <c r="C181">
        <v>2</v>
      </c>
      <c r="D181">
        <f t="shared" si="5"/>
        <v>1.1668957095996921</v>
      </c>
      <c r="F181" s="44">
        <v>176</v>
      </c>
      <c r="G181">
        <v>3.8475264481215734</v>
      </c>
      <c r="H181">
        <v>2</v>
      </c>
      <c r="I181">
        <v>4.0841349835989229</v>
      </c>
      <c r="L181" s="44">
        <v>152</v>
      </c>
      <c r="M181">
        <v>3.2425618334417212</v>
      </c>
      <c r="N181">
        <v>2</v>
      </c>
      <c r="O181">
        <v>3.5428663421110427</v>
      </c>
    </row>
    <row r="182" spans="1:15" x14ac:dyDescent="0.25">
      <c r="A182">
        <v>0.5289162877285073</v>
      </c>
      <c r="B182">
        <f t="shared" si="4"/>
        <v>0.18197860168743105</v>
      </c>
      <c r="C182">
        <v>1</v>
      </c>
      <c r="D182">
        <f t="shared" si="5"/>
        <v>1.2812718725793091</v>
      </c>
      <c r="F182" s="44">
        <v>177</v>
      </c>
      <c r="G182">
        <v>0.6369251059060087</v>
      </c>
      <c r="H182">
        <v>1</v>
      </c>
      <c r="I182">
        <v>4.484451554027582</v>
      </c>
      <c r="L182" s="44">
        <v>154</v>
      </c>
      <c r="M182">
        <v>0.83561672512343255</v>
      </c>
      <c r="N182">
        <v>2</v>
      </c>
      <c r="O182">
        <v>1.2722646225754914</v>
      </c>
    </row>
    <row r="183" spans="1:15" x14ac:dyDescent="0.25">
      <c r="A183">
        <v>0.65242469557786797</v>
      </c>
      <c r="B183">
        <f t="shared" si="4"/>
        <v>0.12201701586328366</v>
      </c>
      <c r="C183">
        <v>2</v>
      </c>
      <c r="D183">
        <f t="shared" si="5"/>
        <v>0.30399561755071469</v>
      </c>
      <c r="F183" s="44">
        <v>178</v>
      </c>
      <c r="G183">
        <v>0.42705955552149283</v>
      </c>
      <c r="H183">
        <v>2</v>
      </c>
      <c r="I183">
        <v>1.0639846614275015</v>
      </c>
      <c r="L183" s="44">
        <v>156</v>
      </c>
      <c r="M183">
        <v>0.5276084310228818</v>
      </c>
      <c r="N183">
        <v>2</v>
      </c>
      <c r="O183">
        <v>1.4563979820799928</v>
      </c>
    </row>
    <row r="184" spans="1:15" x14ac:dyDescent="0.25">
      <c r="A184">
        <v>7.1352275154881434E-2</v>
      </c>
      <c r="B184">
        <f t="shared" si="4"/>
        <v>0.75432172809239151</v>
      </c>
      <c r="C184">
        <v>1</v>
      </c>
      <c r="D184">
        <f t="shared" si="5"/>
        <v>0.87633874395567513</v>
      </c>
      <c r="F184" s="44">
        <v>179</v>
      </c>
      <c r="G184">
        <v>2.6401260483233702</v>
      </c>
      <c r="H184">
        <v>1</v>
      </c>
      <c r="I184">
        <v>3.0671856038448628</v>
      </c>
      <c r="L184" s="44">
        <v>158</v>
      </c>
      <c r="M184">
        <v>0.42313798186831109</v>
      </c>
      <c r="N184">
        <v>2</v>
      </c>
      <c r="O184">
        <v>2.572309470623074</v>
      </c>
    </row>
    <row r="185" spans="1:15" x14ac:dyDescent="0.25">
      <c r="A185">
        <v>0.7618945890682699</v>
      </c>
      <c r="B185">
        <f t="shared" si="4"/>
        <v>7.7699162120192636E-2</v>
      </c>
      <c r="C185">
        <v>2</v>
      </c>
      <c r="D185">
        <f t="shared" si="5"/>
        <v>0.83202089021258419</v>
      </c>
      <c r="F185" s="44">
        <v>180</v>
      </c>
      <c r="G185">
        <v>0.2719470674206742</v>
      </c>
      <c r="H185">
        <v>2</v>
      </c>
      <c r="I185">
        <v>2.9120731157440445</v>
      </c>
      <c r="L185" s="44">
        <v>160</v>
      </c>
      <c r="M185">
        <v>3.8824644994828539</v>
      </c>
      <c r="N185">
        <v>2</v>
      </c>
      <c r="O185">
        <v>4.071836211198903</v>
      </c>
    </row>
    <row r="186" spans="1:15" x14ac:dyDescent="0.25">
      <c r="A186">
        <v>0.40061647389141514</v>
      </c>
      <c r="B186">
        <f t="shared" si="4"/>
        <v>0.26135735244342184</v>
      </c>
      <c r="C186">
        <v>1</v>
      </c>
      <c r="D186">
        <f t="shared" si="5"/>
        <v>0.33905651456361446</v>
      </c>
      <c r="F186" s="44">
        <v>181</v>
      </c>
      <c r="G186">
        <v>0.91475073355197645</v>
      </c>
      <c r="H186">
        <v>1</v>
      </c>
      <c r="I186">
        <v>1.1866978009726505</v>
      </c>
      <c r="L186" s="44">
        <v>162</v>
      </c>
      <c r="M186">
        <v>2.2241658786304122</v>
      </c>
      <c r="N186">
        <v>2</v>
      </c>
      <c r="O186">
        <v>2.7549345246910888</v>
      </c>
    </row>
    <row r="187" spans="1:15" x14ac:dyDescent="0.25">
      <c r="A187">
        <v>0.1968749046296579</v>
      </c>
      <c r="B187">
        <f t="shared" si="4"/>
        <v>0.46433907252089773</v>
      </c>
      <c r="C187">
        <v>2</v>
      </c>
      <c r="D187">
        <f t="shared" si="5"/>
        <v>0.72569642496431963</v>
      </c>
      <c r="F187" s="44">
        <v>182</v>
      </c>
      <c r="G187">
        <v>1.6251867538231421</v>
      </c>
      <c r="H187">
        <v>2</v>
      </c>
      <c r="I187">
        <v>2.5399374873751186</v>
      </c>
      <c r="L187" s="44">
        <v>164</v>
      </c>
      <c r="M187">
        <v>6.8903486561196102E-3</v>
      </c>
      <c r="N187">
        <v>2</v>
      </c>
      <c r="O187">
        <v>0.94952687319550089</v>
      </c>
    </row>
    <row r="188" spans="1:15" x14ac:dyDescent="0.25">
      <c r="A188">
        <v>0.64094973601489302</v>
      </c>
      <c r="B188">
        <f t="shared" si="4"/>
        <v>0.12708692573984148</v>
      </c>
      <c r="C188">
        <v>1</v>
      </c>
      <c r="D188">
        <f t="shared" si="5"/>
        <v>0.59142599826073927</v>
      </c>
      <c r="F188" s="44">
        <v>183</v>
      </c>
      <c r="G188">
        <v>0.44480424008944519</v>
      </c>
      <c r="H188">
        <v>1</v>
      </c>
      <c r="I188">
        <v>2.0699909939125876</v>
      </c>
      <c r="L188" s="44">
        <v>166</v>
      </c>
      <c r="M188">
        <v>1.8093391593698145</v>
      </c>
      <c r="N188">
        <v>2</v>
      </c>
      <c r="O188">
        <v>2.6706924680704844</v>
      </c>
    </row>
    <row r="189" spans="1:15" x14ac:dyDescent="0.25">
      <c r="A189">
        <v>0.39945677053132728</v>
      </c>
      <c r="B189">
        <f t="shared" si="4"/>
        <v>0.26218563673247558</v>
      </c>
      <c r="C189">
        <v>2</v>
      </c>
      <c r="D189">
        <f t="shared" si="5"/>
        <v>0.38927256247231706</v>
      </c>
      <c r="F189" s="44">
        <v>184</v>
      </c>
      <c r="G189">
        <v>0.91764972856366456</v>
      </c>
      <c r="H189">
        <v>2</v>
      </c>
      <c r="I189">
        <v>1.3624539686531096</v>
      </c>
      <c r="L189" s="44">
        <v>168</v>
      </c>
      <c r="M189">
        <v>0.60994259464350575</v>
      </c>
      <c r="N189">
        <v>2</v>
      </c>
      <c r="O189">
        <v>2.8847485415923368</v>
      </c>
    </row>
    <row r="190" spans="1:15" x14ac:dyDescent="0.25">
      <c r="A190">
        <v>0.58378856776635024</v>
      </c>
      <c r="B190">
        <f t="shared" si="4"/>
        <v>0.15377611520078011</v>
      </c>
      <c r="C190">
        <v>1</v>
      </c>
      <c r="D190">
        <f t="shared" si="5"/>
        <v>0.41596175193325569</v>
      </c>
      <c r="F190" s="44">
        <v>185</v>
      </c>
      <c r="G190">
        <v>0.53821640320273034</v>
      </c>
      <c r="H190">
        <v>1</v>
      </c>
      <c r="I190">
        <v>1.455866131766395</v>
      </c>
      <c r="L190" s="44">
        <v>170</v>
      </c>
      <c r="M190">
        <v>0.80545950580012671</v>
      </c>
      <c r="N190">
        <v>2</v>
      </c>
      <c r="O190">
        <v>1.1454414190251669</v>
      </c>
    </row>
    <row r="191" spans="1:15" x14ac:dyDescent="0.25">
      <c r="A191">
        <v>0.95535142063661616</v>
      </c>
      <c r="B191">
        <f t="shared" si="4"/>
        <v>1.3050293275752982E-2</v>
      </c>
      <c r="C191">
        <v>2</v>
      </c>
      <c r="D191">
        <f t="shared" si="5"/>
        <v>0.1668264084765331</v>
      </c>
      <c r="F191" s="44">
        <v>186</v>
      </c>
      <c r="G191">
        <v>4.5676026465135439E-2</v>
      </c>
      <c r="H191">
        <v>2</v>
      </c>
      <c r="I191">
        <v>0.58389242966786581</v>
      </c>
      <c r="L191" s="44">
        <v>172</v>
      </c>
      <c r="M191">
        <v>4.352171876319372</v>
      </c>
      <c r="N191">
        <v>2</v>
      </c>
      <c r="O191">
        <v>4.4695163046043156</v>
      </c>
    </row>
    <row r="192" spans="1:15" x14ac:dyDescent="0.25">
      <c r="A192">
        <v>0.65434736167485585</v>
      </c>
      <c r="B192">
        <f t="shared" si="4"/>
        <v>0.12117626699065578</v>
      </c>
      <c r="C192">
        <v>1</v>
      </c>
      <c r="D192">
        <f t="shared" si="5"/>
        <v>0.13422656026640878</v>
      </c>
      <c r="F192" s="44">
        <v>187</v>
      </c>
      <c r="G192">
        <v>0.42411693446729526</v>
      </c>
      <c r="H192">
        <v>1</v>
      </c>
      <c r="I192">
        <v>0.46979296093243073</v>
      </c>
      <c r="L192" s="44">
        <v>174</v>
      </c>
      <c r="M192">
        <v>0.74890452013353526</v>
      </c>
      <c r="N192">
        <v>2</v>
      </c>
      <c r="O192">
        <v>1.2470038664414911</v>
      </c>
    </row>
    <row r="193" spans="1:15" x14ac:dyDescent="0.25">
      <c r="A193">
        <v>0.85427411725211344</v>
      </c>
      <c r="B193">
        <f t="shared" si="4"/>
        <v>4.5000901802245682E-2</v>
      </c>
      <c r="C193">
        <v>2</v>
      </c>
      <c r="D193">
        <f t="shared" si="5"/>
        <v>0.16617716879290145</v>
      </c>
      <c r="F193" s="44">
        <v>188</v>
      </c>
      <c r="G193">
        <v>0.15750315630785988</v>
      </c>
      <c r="H193">
        <v>2</v>
      </c>
      <c r="I193">
        <v>0.5816200907751552</v>
      </c>
      <c r="L193" s="44">
        <v>176</v>
      </c>
      <c r="M193">
        <v>3.8475264481215734</v>
      </c>
      <c r="N193">
        <v>2</v>
      </c>
      <c r="O193">
        <v>4.0841349835989229</v>
      </c>
    </row>
    <row r="194" spans="1:15" x14ac:dyDescent="0.25">
      <c r="A194">
        <v>0.65037995544297611</v>
      </c>
      <c r="B194">
        <f t="shared" si="4"/>
        <v>0.12291386858230229</v>
      </c>
      <c r="C194">
        <v>1</v>
      </c>
      <c r="D194">
        <f t="shared" si="5"/>
        <v>0.16791477038454797</v>
      </c>
      <c r="F194" s="44">
        <v>189</v>
      </c>
      <c r="G194">
        <v>0.43019854003805802</v>
      </c>
      <c r="H194">
        <v>1</v>
      </c>
      <c r="I194">
        <v>0.58770169634591785</v>
      </c>
      <c r="L194" s="44">
        <v>178</v>
      </c>
      <c r="M194">
        <v>0.42705955552149283</v>
      </c>
      <c r="N194">
        <v>2</v>
      </c>
      <c r="O194">
        <v>1.0639846614275015</v>
      </c>
    </row>
    <row r="195" spans="1:15" x14ac:dyDescent="0.25">
      <c r="A195">
        <v>0.71456038087099827</v>
      </c>
      <c r="B195">
        <f t="shared" si="4"/>
        <v>9.602507923307603E-2</v>
      </c>
      <c r="C195">
        <v>2</v>
      </c>
      <c r="D195">
        <f t="shared" si="5"/>
        <v>0.21893894781537832</v>
      </c>
      <c r="F195" s="44">
        <v>190</v>
      </c>
      <c r="G195">
        <v>0.33608777731576611</v>
      </c>
      <c r="H195">
        <v>2</v>
      </c>
      <c r="I195">
        <v>0.76628631735382413</v>
      </c>
      <c r="L195" s="44">
        <v>180</v>
      </c>
      <c r="M195">
        <v>0.2719470674206742</v>
      </c>
      <c r="N195">
        <v>2</v>
      </c>
      <c r="O195">
        <v>2.9120731157440445</v>
      </c>
    </row>
    <row r="196" spans="1:15" x14ac:dyDescent="0.25">
      <c r="A196">
        <v>0.7439802240058595</v>
      </c>
      <c r="B196">
        <f t="shared" si="4"/>
        <v>8.4497378611314913E-2</v>
      </c>
      <c r="C196">
        <v>1</v>
      </c>
      <c r="D196">
        <f t="shared" si="5"/>
        <v>0.18052245784439094</v>
      </c>
      <c r="F196" s="44">
        <v>191</v>
      </c>
      <c r="G196">
        <v>0.2957408251396022</v>
      </c>
      <c r="H196">
        <v>1</v>
      </c>
      <c r="I196">
        <v>0.63182860245536832</v>
      </c>
      <c r="L196" s="44">
        <v>182</v>
      </c>
      <c r="M196">
        <v>1.6251867538231421</v>
      </c>
      <c r="N196">
        <v>2</v>
      </c>
      <c r="O196">
        <v>2.5399374873751186</v>
      </c>
    </row>
    <row r="197" spans="1:15" x14ac:dyDescent="0.25">
      <c r="A197">
        <v>0.75109103671376687</v>
      </c>
      <c r="B197">
        <f t="shared" si="4"/>
        <v>8.1779546830615238E-2</v>
      </c>
      <c r="C197">
        <v>2</v>
      </c>
      <c r="D197">
        <f t="shared" si="5"/>
        <v>0.16627692544193015</v>
      </c>
      <c r="F197" s="44">
        <v>192</v>
      </c>
      <c r="G197">
        <v>0.28622841390715331</v>
      </c>
      <c r="H197">
        <v>2</v>
      </c>
      <c r="I197">
        <v>0.58196923904675546</v>
      </c>
      <c r="L197" s="44">
        <v>184</v>
      </c>
      <c r="M197">
        <v>0.91764972856366456</v>
      </c>
      <c r="N197">
        <v>2</v>
      </c>
      <c r="O197">
        <v>1.3624539686531096</v>
      </c>
    </row>
    <row r="198" spans="1:15" x14ac:dyDescent="0.25">
      <c r="A198">
        <v>0.66008484145634327</v>
      </c>
      <c r="B198">
        <f t="shared" si="4"/>
        <v>0.11868197273202351</v>
      </c>
      <c r="C198">
        <v>1</v>
      </c>
      <c r="D198">
        <f t="shared" si="5"/>
        <v>0.20046151956263875</v>
      </c>
      <c r="F198" s="44">
        <v>193</v>
      </c>
      <c r="G198">
        <v>0.41538690456208227</v>
      </c>
      <c r="H198">
        <v>1</v>
      </c>
      <c r="I198">
        <v>0.70161531846923553</v>
      </c>
      <c r="L198" s="44">
        <v>186</v>
      </c>
      <c r="M198">
        <v>4.5676026465135439E-2</v>
      </c>
      <c r="N198">
        <v>2</v>
      </c>
      <c r="O198">
        <v>0.58389242966786581</v>
      </c>
    </row>
    <row r="199" spans="1:15" x14ac:dyDescent="0.25">
      <c r="A199">
        <v>0.99307229834894861</v>
      </c>
      <c r="B199">
        <f t="shared" ref="B199:B205" si="6">-LN(A199)/$B$1</f>
        <v>1.9862313092443183E-3</v>
      </c>
      <c r="C199">
        <v>2</v>
      </c>
      <c r="D199">
        <f t="shared" si="5"/>
        <v>0.12066820404126782</v>
      </c>
      <c r="F199" s="44">
        <v>194</v>
      </c>
      <c r="G199">
        <v>6.9518095823551136E-3</v>
      </c>
      <c r="H199">
        <v>2</v>
      </c>
      <c r="I199">
        <v>0.42233871414443741</v>
      </c>
      <c r="L199" s="44">
        <v>188</v>
      </c>
      <c r="M199">
        <v>0.15750315630785988</v>
      </c>
      <c r="N199">
        <v>2</v>
      </c>
      <c r="O199">
        <v>0.5816200907751552</v>
      </c>
    </row>
    <row r="200" spans="1:15" x14ac:dyDescent="0.25">
      <c r="A200">
        <v>0.761101107821894</v>
      </c>
      <c r="B200">
        <f t="shared" si="6"/>
        <v>7.799687661605316E-2</v>
      </c>
      <c r="C200">
        <v>1</v>
      </c>
      <c r="D200">
        <f t="shared" ref="D200:D205" si="7">+B199+B200</f>
        <v>7.9983107925297475E-2</v>
      </c>
      <c r="F200" s="44">
        <v>195</v>
      </c>
      <c r="G200">
        <v>0.27298906815618607</v>
      </c>
      <c r="H200">
        <v>1</v>
      </c>
      <c r="I200">
        <v>0.27994087773854121</v>
      </c>
      <c r="L200" s="44">
        <v>190</v>
      </c>
      <c r="M200">
        <v>0.33608777731576611</v>
      </c>
      <c r="N200">
        <v>2</v>
      </c>
      <c r="O200">
        <v>0.76628631735382413</v>
      </c>
    </row>
    <row r="201" spans="1:15" x14ac:dyDescent="0.25">
      <c r="A201">
        <v>0.81588183233130895</v>
      </c>
      <c r="B201">
        <f t="shared" si="6"/>
        <v>5.8138785092561575E-2</v>
      </c>
      <c r="C201">
        <v>2</v>
      </c>
      <c r="D201">
        <f t="shared" si="7"/>
        <v>0.13613566170861474</v>
      </c>
      <c r="F201" s="44">
        <v>196</v>
      </c>
      <c r="G201">
        <v>0.2034857478239655</v>
      </c>
      <c r="H201">
        <v>2</v>
      </c>
      <c r="I201">
        <v>0.47647481598015157</v>
      </c>
      <c r="L201" s="44">
        <v>192</v>
      </c>
      <c r="M201">
        <v>0.28622841390715331</v>
      </c>
      <c r="N201">
        <v>2</v>
      </c>
      <c r="O201">
        <v>0.58196923904675546</v>
      </c>
    </row>
    <row r="202" spans="1:15" x14ac:dyDescent="0.25">
      <c r="A202">
        <v>9.5706045716727195E-2</v>
      </c>
      <c r="B202">
        <f t="shared" si="6"/>
        <v>0.6704210882528816</v>
      </c>
      <c r="C202">
        <v>1</v>
      </c>
      <c r="D202">
        <f t="shared" si="7"/>
        <v>0.72855987334544314</v>
      </c>
      <c r="F202" s="44">
        <v>197</v>
      </c>
      <c r="G202">
        <v>2.3464738088850856</v>
      </c>
      <c r="H202">
        <v>1</v>
      </c>
      <c r="I202">
        <v>2.5499595567090512</v>
      </c>
      <c r="L202" s="44">
        <v>194</v>
      </c>
      <c r="M202">
        <v>6.9518095823551136E-3</v>
      </c>
      <c r="N202">
        <v>2</v>
      </c>
      <c r="O202">
        <v>0.42233871414443741</v>
      </c>
    </row>
    <row r="203" spans="1:15" x14ac:dyDescent="0.25">
      <c r="A203">
        <v>0.86046937467574081</v>
      </c>
      <c r="B203">
        <f t="shared" si="6"/>
        <v>4.2936358318314695E-2</v>
      </c>
      <c r="C203">
        <v>2</v>
      </c>
      <c r="D203">
        <f t="shared" si="7"/>
        <v>0.71335744657119626</v>
      </c>
      <c r="F203" s="44">
        <v>198</v>
      </c>
      <c r="G203">
        <v>0.15027725411410142</v>
      </c>
      <c r="H203">
        <v>2</v>
      </c>
      <c r="I203">
        <v>2.4967510629991869</v>
      </c>
      <c r="L203" s="44">
        <v>196</v>
      </c>
      <c r="M203">
        <v>0.2034857478239655</v>
      </c>
      <c r="N203">
        <v>2</v>
      </c>
      <c r="O203">
        <v>0.47647481598015157</v>
      </c>
    </row>
    <row r="204" spans="1:15" x14ac:dyDescent="0.25">
      <c r="A204">
        <v>0.44248786889248332</v>
      </c>
      <c r="B204">
        <f t="shared" si="6"/>
        <v>0.23295492281205429</v>
      </c>
      <c r="C204">
        <v>1</v>
      </c>
      <c r="D204">
        <f t="shared" si="7"/>
        <v>0.27589128113036898</v>
      </c>
      <c r="F204" s="44">
        <v>199</v>
      </c>
      <c r="G204">
        <v>0.81534222984219007</v>
      </c>
      <c r="H204">
        <v>1</v>
      </c>
      <c r="I204">
        <v>0.96561948395629149</v>
      </c>
      <c r="L204" s="44">
        <v>198</v>
      </c>
      <c r="M204">
        <v>0.15027725411410142</v>
      </c>
      <c r="N204">
        <v>2</v>
      </c>
      <c r="O204">
        <v>2.4967510629991869</v>
      </c>
    </row>
    <row r="205" spans="1:15" x14ac:dyDescent="0.25">
      <c r="A205">
        <v>0.50090029602954189</v>
      </c>
      <c r="B205">
        <f t="shared" si="6"/>
        <v>0.19752805932098522</v>
      </c>
      <c r="C205">
        <v>2</v>
      </c>
      <c r="D205">
        <f t="shared" si="7"/>
        <v>0.43048298213303948</v>
      </c>
      <c r="F205" s="44">
        <v>200</v>
      </c>
      <c r="G205">
        <v>0.69134820762344829</v>
      </c>
      <c r="H205">
        <v>2</v>
      </c>
      <c r="I205">
        <v>1.5066904374656382</v>
      </c>
      <c r="L205" s="44">
        <v>200</v>
      </c>
      <c r="M205">
        <v>0.69134820762344829</v>
      </c>
      <c r="N205">
        <v>2</v>
      </c>
      <c r="O205">
        <v>1.5066904374656382</v>
      </c>
    </row>
    <row r="208" spans="1:15" x14ac:dyDescent="0.25">
      <c r="A208" s="48" t="s">
        <v>81</v>
      </c>
    </row>
    <row r="209" spans="1:32" ht="15.75" thickBot="1" x14ac:dyDescent="0.3"/>
    <row r="210" spans="1:32" ht="20.25" x14ac:dyDescent="0.35">
      <c r="B210" s="12" t="s">
        <v>29</v>
      </c>
      <c r="C210" s="13" t="s">
        <v>66</v>
      </c>
      <c r="E210" s="12" t="s">
        <v>29</v>
      </c>
      <c r="F210" s="13" t="s">
        <v>66</v>
      </c>
      <c r="H210" s="12" t="s">
        <v>29</v>
      </c>
      <c r="I210" s="13" t="s">
        <v>66</v>
      </c>
      <c r="S210" s="47" t="s">
        <v>71</v>
      </c>
      <c r="U210" t="s">
        <v>63</v>
      </c>
      <c r="V210" t="s">
        <v>89</v>
      </c>
      <c r="W210" s="47" t="s">
        <v>71</v>
      </c>
      <c r="Y210" s="5" t="s">
        <v>5</v>
      </c>
      <c r="Z210" s="5"/>
      <c r="AB210" t="s">
        <v>34</v>
      </c>
      <c r="AE210" t="s">
        <v>35</v>
      </c>
    </row>
    <row r="211" spans="1:32" ht="20.25" x14ac:dyDescent="0.35">
      <c r="A211">
        <v>1</v>
      </c>
      <c r="B211">
        <v>0.54261909848323009</v>
      </c>
      <c r="C211">
        <f>-LN(B211)/$B$1</f>
        <v>0.17467076608213952</v>
      </c>
      <c r="E211">
        <v>0.94689779351176484</v>
      </c>
      <c r="F211" s="44">
        <f>-LN(E211)/$B$1</f>
        <v>1.5589748062422387E-2</v>
      </c>
      <c r="H211">
        <v>0.92141483809930724</v>
      </c>
      <c r="I211" s="44">
        <f>-LN(H211)/$B$1</f>
        <v>2.3384263642014975E-2</v>
      </c>
      <c r="S211" s="46">
        <v>7.3715628140076622E-2</v>
      </c>
      <c r="U211">
        <f>1-EXP(-$B$1*S211)*(1+($B$1*S211))</f>
        <v>2.8076134563856381E-2</v>
      </c>
      <c r="V211">
        <f>0</f>
        <v>0</v>
      </c>
      <c r="W211" s="46">
        <f>+C211+F211+I211</f>
        <v>0.21364477778657689</v>
      </c>
      <c r="Y211" s="2"/>
      <c r="Z211" s="2"/>
      <c r="AB211" s="10" t="s">
        <v>72</v>
      </c>
      <c r="AC211" s="9">
        <f>+Z212</f>
        <v>0.8480860248423695</v>
      </c>
      <c r="AE211" s="9" t="s">
        <v>74</v>
      </c>
      <c r="AF211" s="9">
        <v>2</v>
      </c>
    </row>
    <row r="212" spans="1:32" ht="21" x14ac:dyDescent="0.3">
      <c r="A212">
        <v>2</v>
      </c>
      <c r="B212">
        <v>0.32062746055482649</v>
      </c>
      <c r="C212">
        <f t="shared" ref="C212:C275" si="8">-LN(B212)/$B$1</f>
        <v>0.32499296824042201</v>
      </c>
      <c r="E212">
        <v>4.6296578875087743E-2</v>
      </c>
      <c r="F212" s="44">
        <f t="shared" ref="F212:F275" si="9">-LN(E212)/$B$1</f>
        <v>0.87791063171624339</v>
      </c>
      <c r="H212">
        <v>0.81167027802362135</v>
      </c>
      <c r="I212" s="44">
        <f t="shared" ref="I212:I275" si="10">-LN(H212)/$B$1</f>
        <v>5.9617452238010939E-2</v>
      </c>
      <c r="S212" s="46">
        <v>9.1706869350398554E-2</v>
      </c>
      <c r="U212">
        <f>1-EXP(-$B$1*S212)*(1+($B$1*S212))</f>
        <v>4.1709841174818907E-2</v>
      </c>
      <c r="V212">
        <f>1/530</f>
        <v>1.8867924528301887E-3</v>
      </c>
      <c r="W212" s="46">
        <f t="shared" ref="U212:W275" si="11">+C212+F212+I212</f>
        <v>1.2625210521946761</v>
      </c>
      <c r="Y212" s="2" t="s">
        <v>6</v>
      </c>
      <c r="Z212" s="2">
        <f>AVERAGE(W211:W740)</f>
        <v>0.8480860248423695</v>
      </c>
      <c r="AB212" s="10" t="s">
        <v>21</v>
      </c>
      <c r="AC212" s="9">
        <f>+Z217</f>
        <v>0.24341144475672219</v>
      </c>
      <c r="AE212" s="9" t="s">
        <v>75</v>
      </c>
      <c r="AF212" s="9">
        <v>2</v>
      </c>
    </row>
    <row r="213" spans="1:32" ht="18.75" x14ac:dyDescent="0.3">
      <c r="A213">
        <v>3</v>
      </c>
      <c r="B213">
        <v>0.47642445142979217</v>
      </c>
      <c r="C213">
        <f t="shared" si="8"/>
        <v>0.21184174782820492</v>
      </c>
      <c r="E213">
        <v>0.93276772362437821</v>
      </c>
      <c r="F213" s="44">
        <f t="shared" si="9"/>
        <v>1.9885447310836156E-2</v>
      </c>
      <c r="H213">
        <v>0.70259712515640738</v>
      </c>
      <c r="I213" s="44">
        <f t="shared" si="10"/>
        <v>0.10084903739439328</v>
      </c>
      <c r="S213" s="46">
        <v>0.12010880995944792</v>
      </c>
      <c r="U213">
        <f>1-EXP(-$B$1*S213)*(1+($B$1*S213))</f>
        <v>6.7098638548182432E-2</v>
      </c>
      <c r="V213">
        <f>V212+1/530</f>
        <v>3.7735849056603774E-3</v>
      </c>
      <c r="W213" s="46">
        <f t="shared" si="11"/>
        <v>0.33257623253343438</v>
      </c>
      <c r="Y213" s="2" t="s">
        <v>7</v>
      </c>
      <c r="Z213" s="2">
        <f>STDEV(W211:W740)/SQRT(COUNT(W211:W740))</f>
        <v>2.1430512754002783E-2</v>
      </c>
      <c r="AB213" s="10" t="s">
        <v>22</v>
      </c>
      <c r="AC213" s="9">
        <f>+Z216</f>
        <v>0.49336745409149374</v>
      </c>
      <c r="AE213" s="21" t="s">
        <v>82</v>
      </c>
      <c r="AF213" s="9">
        <f>SQRT(AF212)</f>
        <v>1.4142135623730951</v>
      </c>
    </row>
    <row r="214" spans="1:32" ht="18.75" x14ac:dyDescent="0.3">
      <c r="A214">
        <v>4</v>
      </c>
      <c r="B214">
        <v>0.20499282815027314</v>
      </c>
      <c r="C214">
        <f t="shared" si="8"/>
        <v>0.45279436716814836</v>
      </c>
      <c r="E214">
        <v>8.9815973387859738E-2</v>
      </c>
      <c r="F214" s="44">
        <f t="shared" si="9"/>
        <v>0.6885692691776889</v>
      </c>
      <c r="H214">
        <v>0.18411816766869107</v>
      </c>
      <c r="I214" s="44">
        <f t="shared" si="10"/>
        <v>0.48347928911846344</v>
      </c>
      <c r="S214" s="46">
        <v>0.12607441593787785</v>
      </c>
      <c r="U214">
        <f>1-EXP(-$B$1*S214)*(1+($B$1*S214))</f>
        <v>7.2945022754208444E-2</v>
      </c>
      <c r="V214">
        <f>V213+1/530</f>
        <v>5.6603773584905665E-3</v>
      </c>
      <c r="W214" s="46">
        <f t="shared" si="11"/>
        <v>1.6248429254643006</v>
      </c>
      <c r="Y214" s="2" t="s">
        <v>8</v>
      </c>
      <c r="Z214" s="2">
        <f>MEDIAN(W211:W740)</f>
        <v>0.74307232985415372</v>
      </c>
      <c r="AB214" s="10" t="s">
        <v>23</v>
      </c>
      <c r="AC214" s="9">
        <f>+AC213/AC211</f>
        <v>0.58174222854715008</v>
      </c>
      <c r="AE214" s="21" t="s">
        <v>73</v>
      </c>
      <c r="AF214" s="9">
        <f>+AF213/AF211</f>
        <v>0.70710678118654757</v>
      </c>
    </row>
    <row r="215" spans="1:32" x14ac:dyDescent="0.25">
      <c r="A215">
        <v>5</v>
      </c>
      <c r="B215">
        <v>0.93481246375926996</v>
      </c>
      <c r="C215">
        <f t="shared" si="8"/>
        <v>1.9259812380144532E-2</v>
      </c>
      <c r="E215">
        <v>0.55745109408856475</v>
      </c>
      <c r="F215" s="44">
        <f t="shared" si="9"/>
        <v>0.16696585802964559</v>
      </c>
      <c r="H215">
        <v>0.25821710867641223</v>
      </c>
      <c r="I215" s="44">
        <f t="shared" si="10"/>
        <v>0.38684415469453803</v>
      </c>
      <c r="S215" s="46">
        <v>0.12782287613267018</v>
      </c>
      <c r="U215">
        <f>1-EXP(-$B$1*S215)*(1+($B$1*S215))</f>
        <v>7.4688642189852716E-2</v>
      </c>
      <c r="V215">
        <f t="shared" ref="V215:V278" si="12">V214+1/530</f>
        <v>7.5471698113207548E-3</v>
      </c>
      <c r="W215" s="46">
        <f t="shared" si="11"/>
        <v>0.57306982510432813</v>
      </c>
      <c r="Y215" s="2" t="s">
        <v>9</v>
      </c>
      <c r="Z215" s="2" t="e">
        <v>#N/A</v>
      </c>
    </row>
    <row r="216" spans="1:32" x14ac:dyDescent="0.25">
      <c r="A216">
        <v>6</v>
      </c>
      <c r="B216">
        <v>0.98855555894650105</v>
      </c>
      <c r="C216">
        <f t="shared" si="8"/>
        <v>3.288695040967668E-3</v>
      </c>
      <c r="E216">
        <v>0.673390911587878</v>
      </c>
      <c r="F216" s="44">
        <f t="shared" si="9"/>
        <v>0.11297979104335325</v>
      </c>
      <c r="H216">
        <v>3.399761955626087E-2</v>
      </c>
      <c r="I216" s="44">
        <f t="shared" si="10"/>
        <v>0.96613279139090136</v>
      </c>
      <c r="S216" s="46">
        <v>0.13876562623195351</v>
      </c>
      <c r="U216">
        <f>1-EXP(-$B$1*S216)*(1+($B$1*S216))</f>
        <v>8.5892700906090025E-2</v>
      </c>
      <c r="V216">
        <f t="shared" si="12"/>
        <v>9.433962264150943E-3</v>
      </c>
      <c r="W216" s="46">
        <f t="shared" si="11"/>
        <v>1.0824012774752223</v>
      </c>
      <c r="Y216" s="2" t="s">
        <v>10</v>
      </c>
      <c r="Z216" s="2">
        <f>_xlfn.STDEV.S(W211:W740)</f>
        <v>0.49336745409149374</v>
      </c>
    </row>
    <row r="217" spans="1:32" x14ac:dyDescent="0.25">
      <c r="A217">
        <v>7</v>
      </c>
      <c r="B217">
        <v>0.62858973967711418</v>
      </c>
      <c r="C217">
        <f t="shared" si="8"/>
        <v>0.13265042207168748</v>
      </c>
      <c r="E217">
        <v>0.26300851466414382</v>
      </c>
      <c r="F217" s="44">
        <f t="shared" si="9"/>
        <v>0.3815911063370287</v>
      </c>
      <c r="H217">
        <v>0.54982146671956544</v>
      </c>
      <c r="I217" s="44">
        <f t="shared" si="10"/>
        <v>0.17090333126170482</v>
      </c>
      <c r="S217" s="46">
        <v>0.14192456705118156</v>
      </c>
      <c r="U217">
        <f>1-EXP(-$B$1*S217)*(1+($B$1*S217))</f>
        <v>8.9215768491668346E-2</v>
      </c>
      <c r="V217">
        <f t="shared" si="12"/>
        <v>1.1320754716981131E-2</v>
      </c>
      <c r="W217" s="46">
        <f t="shared" si="11"/>
        <v>0.68514485967042105</v>
      </c>
      <c r="Y217" s="2" t="s">
        <v>11</v>
      </c>
      <c r="Z217" s="2">
        <f>_xlfn.VAR.S(W211:W740)</f>
        <v>0.24341144475672219</v>
      </c>
    </row>
    <row r="218" spans="1:32" x14ac:dyDescent="0.25">
      <c r="A218">
        <v>8</v>
      </c>
      <c r="B218">
        <v>0.21243934446241647</v>
      </c>
      <c r="C218">
        <f t="shared" si="8"/>
        <v>0.44259964833906207</v>
      </c>
      <c r="E218">
        <v>0.70082705160679948</v>
      </c>
      <c r="F218" s="44">
        <f t="shared" si="9"/>
        <v>0.10156975401938759</v>
      </c>
      <c r="H218">
        <v>0.46070741904965362</v>
      </c>
      <c r="I218" s="44">
        <f t="shared" si="10"/>
        <v>0.2214263152305708</v>
      </c>
      <c r="S218" s="46">
        <v>0.14524728110196206</v>
      </c>
      <c r="U218">
        <f>1-EXP(-$B$1*S218)*(1+($B$1*S218))</f>
        <v>9.275149464512833E-2</v>
      </c>
      <c r="V218">
        <f t="shared" si="12"/>
        <v>1.320754716981132E-2</v>
      </c>
      <c r="W218" s="46">
        <f t="shared" si="11"/>
        <v>0.76559571758902045</v>
      </c>
      <c r="Y218" s="2" t="s">
        <v>12</v>
      </c>
      <c r="Z218" s="2">
        <f>KURT(W211:W740)</f>
        <v>3.1402062634487273</v>
      </c>
    </row>
    <row r="219" spans="1:32" x14ac:dyDescent="0.25">
      <c r="A219">
        <v>9</v>
      </c>
      <c r="B219">
        <v>0.72579119235816525</v>
      </c>
      <c r="C219">
        <f t="shared" si="8"/>
        <v>9.1569405530817063E-2</v>
      </c>
      <c r="E219">
        <v>0.21005890072328867</v>
      </c>
      <c r="F219" s="44">
        <f t="shared" si="9"/>
        <v>0.4458192308448628</v>
      </c>
      <c r="H219">
        <v>0.88982818079165016</v>
      </c>
      <c r="I219" s="44">
        <f t="shared" si="10"/>
        <v>3.3350540052515303E-2</v>
      </c>
      <c r="S219" s="46">
        <v>0.1462766835400085</v>
      </c>
      <c r="U219">
        <f>1-EXP(-$B$1*S219)*(1+($B$1*S219))</f>
        <v>9.3855070462188772E-2</v>
      </c>
      <c r="V219">
        <f t="shared" si="12"/>
        <v>1.5094339622641508E-2</v>
      </c>
      <c r="W219" s="46">
        <f t="shared" si="11"/>
        <v>0.57073917642819516</v>
      </c>
      <c r="Y219" s="2" t="s">
        <v>13</v>
      </c>
      <c r="Z219" s="2">
        <f>SKEW(W211:W740)</f>
        <v>1.3583373456632244</v>
      </c>
    </row>
    <row r="220" spans="1:32" x14ac:dyDescent="0.25">
      <c r="A220">
        <v>10</v>
      </c>
      <c r="B220">
        <v>0.56038087099826039</v>
      </c>
      <c r="C220">
        <f t="shared" si="8"/>
        <v>0.16546817132906819</v>
      </c>
      <c r="E220">
        <v>0.38578447828608053</v>
      </c>
      <c r="F220" s="44">
        <f t="shared" si="9"/>
        <v>0.27213611767423607</v>
      </c>
      <c r="H220">
        <v>7.4465163121433149E-3</v>
      </c>
      <c r="I220" s="44">
        <f t="shared" si="10"/>
        <v>1.4000025614463376</v>
      </c>
      <c r="S220" s="46">
        <v>0.14757914874901484</v>
      </c>
      <c r="U220">
        <f>1-EXP(-$B$1*S220)*(1+($B$1*S220))</f>
        <v>9.5256820290192667E-2</v>
      </c>
      <c r="V220">
        <f t="shared" si="12"/>
        <v>1.6981132075471698E-2</v>
      </c>
      <c r="W220" s="46">
        <f t="shared" si="11"/>
        <v>1.8376068504496419</v>
      </c>
      <c r="Y220" s="2" t="s">
        <v>14</v>
      </c>
      <c r="Z220" s="2">
        <v>5.2967051544929999</v>
      </c>
    </row>
    <row r="221" spans="1:32" x14ac:dyDescent="0.25">
      <c r="A221">
        <v>11</v>
      </c>
      <c r="B221">
        <v>0.92449720755638298</v>
      </c>
      <c r="C221">
        <f t="shared" si="8"/>
        <v>2.2430071042908915E-2</v>
      </c>
      <c r="E221">
        <v>0.73418378246406446</v>
      </c>
      <c r="F221" s="44">
        <f t="shared" si="9"/>
        <v>8.8284541965784419E-2</v>
      </c>
      <c r="H221">
        <v>0.26926480910672324</v>
      </c>
      <c r="I221" s="44">
        <f t="shared" si="10"/>
        <v>0.37487427518093691</v>
      </c>
      <c r="S221" s="46">
        <v>0.1531962311716806</v>
      </c>
      <c r="U221">
        <f>1-EXP(-$B$1*S221)*(1+($B$1*S221))</f>
        <v>0.10136969772310822</v>
      </c>
      <c r="V221">
        <f t="shared" si="12"/>
        <v>1.8867924528301886E-2</v>
      </c>
      <c r="W221" s="46">
        <f t="shared" si="11"/>
        <v>0.48558888818963025</v>
      </c>
      <c r="Y221" s="2" t="s">
        <v>15</v>
      </c>
      <c r="Z221" s="2">
        <f>MIN(W211:W740)</f>
        <v>7.3715628140076622E-2</v>
      </c>
    </row>
    <row r="222" spans="1:32" x14ac:dyDescent="0.25">
      <c r="A222">
        <v>12</v>
      </c>
      <c r="B222">
        <v>0.7533799249244667</v>
      </c>
      <c r="C222">
        <f t="shared" si="8"/>
        <v>8.0910180014717101E-2</v>
      </c>
      <c r="E222">
        <v>0.60481582079531238</v>
      </c>
      <c r="F222" s="44">
        <f t="shared" si="9"/>
        <v>0.14366608449615406</v>
      </c>
      <c r="H222">
        <v>0.65065462202826019</v>
      </c>
      <c r="I222" s="44">
        <f t="shared" si="10"/>
        <v>0.12279323202160085</v>
      </c>
      <c r="S222" s="46">
        <v>0.15779389400765875</v>
      </c>
      <c r="U222">
        <f>1-EXP(-$B$1*S222)*(1+($B$1*S222))</f>
        <v>0.10645152629623433</v>
      </c>
      <c r="V222">
        <f t="shared" si="12"/>
        <v>2.0754716981132074E-2</v>
      </c>
      <c r="W222" s="46">
        <f t="shared" si="11"/>
        <v>0.34736949653247201</v>
      </c>
      <c r="Y222" s="2" t="s">
        <v>16</v>
      </c>
      <c r="Z222" s="2">
        <f>MAX(W211:W740)</f>
        <v>3.1678084791764505</v>
      </c>
    </row>
    <row r="223" spans="1:32" x14ac:dyDescent="0.25">
      <c r="A223">
        <v>13</v>
      </c>
      <c r="B223">
        <v>0.42832728049562058</v>
      </c>
      <c r="C223">
        <f t="shared" si="8"/>
        <v>0.24224791473125745</v>
      </c>
      <c r="E223">
        <v>0.11810663167210914</v>
      </c>
      <c r="F223" s="44">
        <f t="shared" si="9"/>
        <v>0.61033354409473028</v>
      </c>
      <c r="H223">
        <v>0.47230445265053256</v>
      </c>
      <c r="I223" s="44">
        <f t="shared" si="10"/>
        <v>0.2143232784385658</v>
      </c>
      <c r="S223" s="46">
        <v>0.16631392210850529</v>
      </c>
      <c r="U223">
        <f>1-EXP(-$B$1*S223)*(1+($B$1*S223))</f>
        <v>0.11604264043487289</v>
      </c>
      <c r="V223">
        <f t="shared" si="12"/>
        <v>2.2641509433962263E-2</v>
      </c>
      <c r="W223" s="46">
        <f t="shared" si="11"/>
        <v>1.0669047372645535</v>
      </c>
      <c r="Y223" s="2" t="s">
        <v>17</v>
      </c>
      <c r="Z223" s="2">
        <f>SUM(W211:W740)</f>
        <v>449.48559316645583</v>
      </c>
    </row>
    <row r="224" spans="1:32" ht="15.75" thickBot="1" x14ac:dyDescent="0.3">
      <c r="A224">
        <v>14</v>
      </c>
      <c r="B224">
        <v>0.64275032807397692</v>
      </c>
      <c r="C224">
        <f t="shared" si="8"/>
        <v>0.12628540640397162</v>
      </c>
      <c r="E224">
        <v>8.4780419324320205E-2</v>
      </c>
      <c r="F224" s="44">
        <f t="shared" si="9"/>
        <v>0.70505447629745566</v>
      </c>
      <c r="H224">
        <v>0.21112704855494857</v>
      </c>
      <c r="I224" s="44">
        <f t="shared" si="10"/>
        <v>0.44437005738807711</v>
      </c>
      <c r="S224" s="46">
        <v>0.1674965779840083</v>
      </c>
      <c r="U224">
        <f>1-EXP(-$B$1*S224)*(1+($B$1*S224))</f>
        <v>0.11739086621384598</v>
      </c>
      <c r="V224">
        <f t="shared" si="12"/>
        <v>2.4528301886792451E-2</v>
      </c>
      <c r="W224" s="46">
        <f t="shared" si="11"/>
        <v>1.2757099400895044</v>
      </c>
      <c r="Y224" s="3" t="s">
        <v>18</v>
      </c>
      <c r="Z224" s="3">
        <f>COUNT(W211:W740)</f>
        <v>530</v>
      </c>
    </row>
    <row r="225" spans="1:28" x14ac:dyDescent="0.25">
      <c r="A225">
        <v>15</v>
      </c>
      <c r="B225">
        <v>0.60924100466933195</v>
      </c>
      <c r="C225">
        <f t="shared" si="8"/>
        <v>0.14158324319506579</v>
      </c>
      <c r="E225">
        <v>0.5178685872981964</v>
      </c>
      <c r="F225" s="44">
        <f t="shared" si="9"/>
        <v>0.18800964610930218</v>
      </c>
      <c r="H225">
        <v>0.58015686513870668</v>
      </c>
      <c r="I225" s="44">
        <f t="shared" si="10"/>
        <v>0.15555907282083112</v>
      </c>
      <c r="S225" s="46">
        <v>0.16809708107389726</v>
      </c>
      <c r="U225">
        <f>1-EXP(-$B$1*S225)*(1+($B$1*S225))</f>
        <v>0.11807695222355596</v>
      </c>
      <c r="V225">
        <f t="shared" si="12"/>
        <v>2.6415094339622639E-2</v>
      </c>
      <c r="W225" s="46">
        <f t="shared" si="11"/>
        <v>0.48515196212519907</v>
      </c>
      <c r="Z225">
        <v>0</v>
      </c>
    </row>
    <row r="226" spans="1:28" x14ac:dyDescent="0.25">
      <c r="A226">
        <v>16</v>
      </c>
      <c r="B226">
        <v>0.39771721549119543</v>
      </c>
      <c r="C226">
        <f t="shared" si="8"/>
        <v>0.26343258287814364</v>
      </c>
      <c r="E226">
        <v>0.16025269325846125</v>
      </c>
      <c r="F226" s="44">
        <f t="shared" si="9"/>
        <v>0.52314382191929276</v>
      </c>
      <c r="H226">
        <v>0.62617877742851036</v>
      </c>
      <c r="I226" s="44">
        <f t="shared" si="10"/>
        <v>0.13374838905935024</v>
      </c>
      <c r="S226" s="46">
        <v>0.16811315142135563</v>
      </c>
      <c r="U226">
        <f>1-EXP(-$B$1*S226)*(1+($B$1*S226))</f>
        <v>0.11809532680061396</v>
      </c>
      <c r="V226">
        <f t="shared" si="12"/>
        <v>2.8301886792452827E-2</v>
      </c>
      <c r="W226" s="46">
        <f t="shared" si="11"/>
        <v>0.92032479385678667</v>
      </c>
    </row>
    <row r="227" spans="1:28" x14ac:dyDescent="0.25">
      <c r="A227">
        <v>17</v>
      </c>
      <c r="B227">
        <v>0.91708120975371565</v>
      </c>
      <c r="C227">
        <f t="shared" si="8"/>
        <v>2.4731214397722918E-2</v>
      </c>
      <c r="E227">
        <v>8.5573900570696124E-2</v>
      </c>
      <c r="F227" s="44">
        <f t="shared" si="9"/>
        <v>0.70239284062882945</v>
      </c>
      <c r="H227">
        <v>0.79982909634693444</v>
      </c>
      <c r="I227" s="44">
        <f t="shared" si="10"/>
        <v>6.3816343915025109E-2</v>
      </c>
      <c r="S227" s="46">
        <v>0.17183482691733631</v>
      </c>
      <c r="U227">
        <f>1-EXP(-$B$1*S227)*(1+($B$1*S227))</f>
        <v>0.1223698150501431</v>
      </c>
      <c r="V227">
        <f t="shared" si="12"/>
        <v>3.0188679245283016E-2</v>
      </c>
      <c r="W227" s="46">
        <f t="shared" si="11"/>
        <v>0.79094039894157753</v>
      </c>
    </row>
    <row r="228" spans="1:28" ht="15.75" thickBot="1" x14ac:dyDescent="0.3">
      <c r="A228">
        <v>18</v>
      </c>
      <c r="B228">
        <v>0.35843989379558705</v>
      </c>
      <c r="C228">
        <f t="shared" si="8"/>
        <v>0.29314122664639164</v>
      </c>
      <c r="E228">
        <v>0.22043519394512773</v>
      </c>
      <c r="F228" s="44">
        <f t="shared" si="9"/>
        <v>0.43204329494415344</v>
      </c>
      <c r="H228">
        <v>0.53086947233497117</v>
      </c>
      <c r="I228" s="44">
        <f t="shared" si="10"/>
        <v>0.18092545793409756</v>
      </c>
      <c r="S228" s="46">
        <v>0.17909473444277399</v>
      </c>
      <c r="U228">
        <f>1-EXP(-$B$1*S228)*(1+($B$1*S228))</f>
        <v>0.13081324524943228</v>
      </c>
      <c r="V228">
        <f t="shared" si="12"/>
        <v>3.2075471698113207E-2</v>
      </c>
      <c r="W228" s="46">
        <f t="shared" si="11"/>
        <v>0.90610997952464256</v>
      </c>
    </row>
    <row r="229" spans="1:28" x14ac:dyDescent="0.25">
      <c r="A229">
        <v>19</v>
      </c>
      <c r="B229">
        <v>0.57466353343302712</v>
      </c>
      <c r="C229">
        <f t="shared" si="8"/>
        <v>0.1582773053440531</v>
      </c>
      <c r="E229">
        <v>0.17862483596301157</v>
      </c>
      <c r="F229" s="44">
        <f t="shared" si="9"/>
        <v>0.49213358887547509</v>
      </c>
      <c r="H229">
        <v>0.52076784569841605</v>
      </c>
      <c r="I229" s="44">
        <f t="shared" si="10"/>
        <v>0.18641455148691355</v>
      </c>
      <c r="S229" s="46">
        <v>0.18842117327594293</v>
      </c>
      <c r="U229">
        <f>1-EXP(-$B$1*S229)*(1+($B$1*S229))</f>
        <v>0.14184741526932465</v>
      </c>
      <c r="V229">
        <f t="shared" si="12"/>
        <v>3.3962264150943396E-2</v>
      </c>
      <c r="W229" s="46">
        <f t="shared" si="11"/>
        <v>0.83682544570644168</v>
      </c>
      <c r="Y229" s="4" t="s">
        <v>30</v>
      </c>
      <c r="Z229" s="4" t="s">
        <v>32</v>
      </c>
      <c r="AA229" s="4" t="s">
        <v>33</v>
      </c>
      <c r="AB229" s="7"/>
    </row>
    <row r="230" spans="1:28" x14ac:dyDescent="0.25">
      <c r="A230">
        <v>20</v>
      </c>
      <c r="B230">
        <v>0.1892147587511826</v>
      </c>
      <c r="C230">
        <f t="shared" si="8"/>
        <v>0.47567789123491455</v>
      </c>
      <c r="E230">
        <v>0.43000579851680043</v>
      </c>
      <c r="F230" s="44">
        <f t="shared" si="9"/>
        <v>0.24113045298933083</v>
      </c>
      <c r="H230">
        <v>0.68495742667928095</v>
      </c>
      <c r="I230" s="44">
        <f t="shared" si="10"/>
        <v>0.10811388385272037</v>
      </c>
      <c r="P230" s="20"/>
      <c r="Q230" s="20"/>
      <c r="R230" s="20"/>
      <c r="S230" s="46">
        <v>0.18989241809618643</v>
      </c>
      <c r="U230">
        <f>1-EXP(-$B$1*S230)*(1+($B$1*S230))</f>
        <v>0.14360581610021683</v>
      </c>
      <c r="V230">
        <f t="shared" si="12"/>
        <v>3.5849056603773584E-2</v>
      </c>
      <c r="W230" s="46">
        <f t="shared" si="11"/>
        <v>0.8249222280769658</v>
      </c>
      <c r="Y230" s="2">
        <v>7.3715628140076622E-2</v>
      </c>
      <c r="Z230" s="2">
        <v>1</v>
      </c>
      <c r="AA230" s="17">
        <v>1.8867924528301887E-3</v>
      </c>
      <c r="AB230" s="7"/>
    </row>
    <row r="231" spans="1:28" x14ac:dyDescent="0.25">
      <c r="A231">
        <v>21</v>
      </c>
      <c r="B231">
        <v>0.40308847315897089</v>
      </c>
      <c r="C231">
        <f t="shared" si="8"/>
        <v>0.25959977278726287</v>
      </c>
      <c r="E231">
        <v>0.15494247260963775</v>
      </c>
      <c r="F231" s="44">
        <f t="shared" si="9"/>
        <v>0.53277182154513991</v>
      </c>
      <c r="H231">
        <v>0.24143192846461378</v>
      </c>
      <c r="I231" s="44">
        <f t="shared" si="10"/>
        <v>0.40604791866685358</v>
      </c>
      <c r="P231" s="2"/>
      <c r="Q231" s="2"/>
      <c r="R231" s="17"/>
      <c r="S231" s="46">
        <v>0.19425250204132727</v>
      </c>
      <c r="U231">
        <f>1-EXP(-$B$1*S231)*(1+($B$1*S231))</f>
        <v>0.14884340830936316</v>
      </c>
      <c r="V231">
        <f t="shared" si="12"/>
        <v>3.7735849056603772E-2</v>
      </c>
      <c r="W231" s="46">
        <f t="shared" si="11"/>
        <v>1.1984195129992563</v>
      </c>
      <c r="Y231" s="2">
        <v>0.20824140427209287</v>
      </c>
      <c r="Z231" s="2">
        <v>23</v>
      </c>
      <c r="AA231" s="17">
        <v>4.5283018867924525E-2</v>
      </c>
      <c r="AB231" s="7"/>
    </row>
    <row r="232" spans="1:28" x14ac:dyDescent="0.25">
      <c r="A232">
        <v>22</v>
      </c>
      <c r="B232">
        <v>0.54728843043305764</v>
      </c>
      <c r="C232">
        <f t="shared" si="8"/>
        <v>0.17222266297341707</v>
      </c>
      <c r="E232">
        <v>0.47224341563158057</v>
      </c>
      <c r="F232" s="44">
        <f t="shared" si="9"/>
        <v>0.21436020435599543</v>
      </c>
      <c r="H232">
        <v>0.57277138584551535</v>
      </c>
      <c r="I232" s="44">
        <f t="shared" si="10"/>
        <v>0.15921960556060774</v>
      </c>
      <c r="P232" s="2"/>
      <c r="Q232" s="2"/>
      <c r="R232" s="17"/>
      <c r="S232" s="46">
        <v>0.19486442993057299</v>
      </c>
      <c r="U232">
        <f>1-EXP(-$B$1*S232)*(1+($B$1*S232))</f>
        <v>0.14958156994462468</v>
      </c>
      <c r="V232">
        <f t="shared" si="12"/>
        <v>3.962264150943396E-2</v>
      </c>
      <c r="W232" s="46">
        <f t="shared" si="11"/>
        <v>0.54580247289002026</v>
      </c>
      <c r="Y232" s="2">
        <v>0.34276718040410914</v>
      </c>
      <c r="Z232" s="2">
        <v>43</v>
      </c>
      <c r="AA232" s="17">
        <v>0.12641509433962264</v>
      </c>
      <c r="AB232" s="7"/>
    </row>
    <row r="233" spans="1:28" x14ac:dyDescent="0.25">
      <c r="A233">
        <v>23</v>
      </c>
      <c r="B233">
        <v>0.38193914609210489</v>
      </c>
      <c r="C233">
        <f t="shared" si="8"/>
        <v>0.27499828185414549</v>
      </c>
      <c r="E233">
        <v>0.75646229438154244</v>
      </c>
      <c r="F233" s="44">
        <f t="shared" si="9"/>
        <v>7.9743596910904796E-2</v>
      </c>
      <c r="H233">
        <v>0.6326792199468978</v>
      </c>
      <c r="I233" s="44">
        <f t="shared" si="10"/>
        <v>0.13079764194922042</v>
      </c>
      <c r="P233" s="2"/>
      <c r="Q233" s="2"/>
      <c r="R233" s="17"/>
      <c r="S233" s="46">
        <v>0.199169565353228</v>
      </c>
      <c r="U233">
        <f>1-EXP(-$B$1*S233)*(1+($B$1*S233))</f>
        <v>0.15479528044144963</v>
      </c>
      <c r="V233">
        <f t="shared" si="12"/>
        <v>4.1509433962264149E-2</v>
      </c>
      <c r="W233" s="46">
        <f t="shared" si="11"/>
        <v>0.48553952071427064</v>
      </c>
      <c r="Y233" s="2">
        <v>0.47729295653612536</v>
      </c>
      <c r="Z233" s="2">
        <v>51</v>
      </c>
      <c r="AA233" s="17">
        <v>0.22264150943396227</v>
      </c>
      <c r="AB233" s="7"/>
    </row>
    <row r="234" spans="1:28" x14ac:dyDescent="0.25">
      <c r="A234">
        <v>24</v>
      </c>
      <c r="B234">
        <v>0.70265816217535937</v>
      </c>
      <c r="C234">
        <f t="shared" si="8"/>
        <v>0.10082421749378137</v>
      </c>
      <c r="E234">
        <v>0.55824457533494065</v>
      </c>
      <c r="F234" s="44">
        <f t="shared" si="9"/>
        <v>0.1665594587364109</v>
      </c>
      <c r="H234">
        <v>0.62263863032929467</v>
      </c>
      <c r="I234" s="44">
        <f t="shared" si="10"/>
        <v>0.13536827888940564</v>
      </c>
      <c r="P234" s="2"/>
      <c r="Q234" s="2"/>
      <c r="R234" s="17"/>
      <c r="S234" s="46">
        <v>0.19964401663982431</v>
      </c>
      <c r="U234">
        <f>1-EXP(-$B$1*S234)*(1+($B$1*S234))</f>
        <v>0.15537199793811518</v>
      </c>
      <c r="V234">
        <f t="shared" si="12"/>
        <v>4.3396226415094337E-2</v>
      </c>
      <c r="W234" s="46">
        <f t="shared" si="11"/>
        <v>0.40275195511959794</v>
      </c>
      <c r="Y234" s="2">
        <v>0.61181873266814157</v>
      </c>
      <c r="Z234" s="2">
        <v>71</v>
      </c>
      <c r="AA234" s="17">
        <v>0.35660377358490564</v>
      </c>
      <c r="AB234" s="7"/>
    </row>
    <row r="235" spans="1:28" x14ac:dyDescent="0.25">
      <c r="A235">
        <v>25</v>
      </c>
      <c r="B235">
        <v>0.88729514450514235</v>
      </c>
      <c r="C235">
        <f t="shared" si="8"/>
        <v>3.4165030676889627E-2</v>
      </c>
      <c r="E235">
        <v>0.60112308114871671</v>
      </c>
      <c r="F235" s="44">
        <f t="shared" si="9"/>
        <v>0.14541587756848262</v>
      </c>
      <c r="H235">
        <v>0.64909817804498426</v>
      </c>
      <c r="I235" s="44">
        <f t="shared" si="10"/>
        <v>0.12347751366881111</v>
      </c>
      <c r="P235" s="2"/>
      <c r="Q235" s="2"/>
      <c r="R235" s="17"/>
      <c r="S235" s="46">
        <v>0.20838426613679867</v>
      </c>
      <c r="U235">
        <f>1-EXP(-$B$1*S235)*(1+($B$1*S235))</f>
        <v>0.16606702620092684</v>
      </c>
      <c r="V235">
        <f t="shared" si="12"/>
        <v>4.5283018867924525E-2</v>
      </c>
      <c r="W235" s="46">
        <f t="shared" si="11"/>
        <v>0.30305842191418336</v>
      </c>
      <c r="Y235" s="2">
        <v>0.74634450880015779</v>
      </c>
      <c r="Z235" s="2">
        <v>77</v>
      </c>
      <c r="AA235" s="17">
        <v>0.50188679245283019</v>
      </c>
      <c r="AB235" s="7"/>
    </row>
    <row r="236" spans="1:28" x14ac:dyDescent="0.25">
      <c r="A236">
        <v>26</v>
      </c>
      <c r="B236">
        <v>0.53132724997711112</v>
      </c>
      <c r="C236">
        <f t="shared" si="8"/>
        <v>0.18067918788375689</v>
      </c>
      <c r="E236">
        <v>0.39292580950346384</v>
      </c>
      <c r="F236" s="44">
        <f t="shared" si="9"/>
        <v>0.2668955613781277</v>
      </c>
      <c r="H236">
        <v>0.5646534623249001</v>
      </c>
      <c r="I236" s="44">
        <f t="shared" si="10"/>
        <v>0.16329802200689139</v>
      </c>
      <c r="P236" s="2"/>
      <c r="Q236" s="2"/>
      <c r="R236" s="17"/>
      <c r="S236" s="46">
        <v>0.2128862267262405</v>
      </c>
      <c r="U236">
        <f>1-EXP(-$B$1*S236)*(1+($B$1*S236))</f>
        <v>0.17162464927188059</v>
      </c>
      <c r="V236">
        <f t="shared" si="12"/>
        <v>4.7169811320754713E-2</v>
      </c>
      <c r="W236" s="46">
        <f t="shared" si="11"/>
        <v>0.61087277126877593</v>
      </c>
      <c r="Y236" s="2">
        <v>0.88087028493217412</v>
      </c>
      <c r="Z236" s="2">
        <v>49</v>
      </c>
      <c r="AA236" s="17">
        <v>0.59433962264150941</v>
      </c>
      <c r="AB236" s="7"/>
    </row>
    <row r="237" spans="1:28" x14ac:dyDescent="0.25">
      <c r="A237">
        <v>27</v>
      </c>
      <c r="B237">
        <v>0.59083834345530561</v>
      </c>
      <c r="C237">
        <f t="shared" si="8"/>
        <v>0.150346522721376</v>
      </c>
      <c r="E237">
        <v>0.96078371532334361</v>
      </c>
      <c r="F237" s="44">
        <f t="shared" si="9"/>
        <v>1.1430273554462033E-2</v>
      </c>
      <c r="H237">
        <v>0.3813898129215369</v>
      </c>
      <c r="I237" s="44">
        <f t="shared" si="10"/>
        <v>0.27540951310560008</v>
      </c>
      <c r="P237" s="2"/>
      <c r="Q237" s="2"/>
      <c r="R237" s="17"/>
      <c r="S237" s="46">
        <v>0.21364477778657689</v>
      </c>
      <c r="U237">
        <f>1-EXP(-$B$1*S237)*(1+($B$1*S237))</f>
        <v>0.17256409391912397</v>
      </c>
      <c r="V237">
        <f t="shared" si="12"/>
        <v>4.9056603773584902E-2</v>
      </c>
      <c r="W237" s="46">
        <f t="shared" si="11"/>
        <v>0.4371863093814381</v>
      </c>
      <c r="Y237" s="2">
        <v>1.0153960610641903</v>
      </c>
      <c r="Z237" s="2">
        <v>54</v>
      </c>
      <c r="AA237" s="17">
        <v>0.69622641509433958</v>
      </c>
      <c r="AB237" s="7"/>
    </row>
    <row r="238" spans="1:28" x14ac:dyDescent="0.25">
      <c r="A238">
        <v>28</v>
      </c>
      <c r="B238">
        <v>0.18100527970213934</v>
      </c>
      <c r="C238">
        <f t="shared" si="8"/>
        <v>0.48835116529047351</v>
      </c>
      <c r="E238">
        <v>0.81368449964903711</v>
      </c>
      <c r="F238" s="44">
        <f t="shared" si="9"/>
        <v>5.8909308766217618E-2</v>
      </c>
      <c r="H238">
        <v>9.6072267830439165E-2</v>
      </c>
      <c r="I238" s="44">
        <f t="shared" si="10"/>
        <v>0.66932988023374007</v>
      </c>
      <c r="P238" s="2"/>
      <c r="Q238" s="2"/>
      <c r="R238" s="17"/>
      <c r="S238" s="46">
        <v>0.22087419863312074</v>
      </c>
      <c r="U238">
        <f>1-EXP(-$B$1*S238)*(1+($B$1*S238))</f>
        <v>0.18155820758362229</v>
      </c>
      <c r="V238">
        <f t="shared" si="12"/>
        <v>5.094339622641509E-2</v>
      </c>
      <c r="W238" s="46">
        <f t="shared" si="11"/>
        <v>1.2165903542904313</v>
      </c>
      <c r="Y238" s="2">
        <v>1.1499218371962066</v>
      </c>
      <c r="Z238" s="2">
        <v>45</v>
      </c>
      <c r="AA238" s="17">
        <v>0.78113207547169816</v>
      </c>
      <c r="AB238" s="7"/>
    </row>
    <row r="239" spans="1:28" x14ac:dyDescent="0.25">
      <c r="A239">
        <v>29</v>
      </c>
      <c r="B239">
        <v>0.37330240791039765</v>
      </c>
      <c r="C239">
        <f t="shared" si="8"/>
        <v>0.28153326935613876</v>
      </c>
      <c r="E239">
        <v>0.92712179937131867</v>
      </c>
      <c r="F239" s="44">
        <f t="shared" si="9"/>
        <v>2.1620094611354227E-2</v>
      </c>
      <c r="H239">
        <v>0.3924375133518479</v>
      </c>
      <c r="I239" s="44">
        <f t="shared" si="10"/>
        <v>0.26725084459569853</v>
      </c>
      <c r="P239" s="2"/>
      <c r="Q239" s="2"/>
      <c r="R239" s="17"/>
      <c r="S239" s="46">
        <v>0.22205616271230283</v>
      </c>
      <c r="U239">
        <f>1-EXP(-$B$1*S239)*(1+($B$1*S239))</f>
        <v>0.18303531290222663</v>
      </c>
      <c r="V239">
        <f t="shared" si="12"/>
        <v>5.2830188679245278E-2</v>
      </c>
      <c r="W239" s="46">
        <f t="shared" si="11"/>
        <v>0.57040420856319152</v>
      </c>
      <c r="Y239" s="2">
        <v>1.2844476133282228</v>
      </c>
      <c r="Z239" s="2">
        <v>32</v>
      </c>
      <c r="AA239" s="17">
        <v>0.84150943396226419</v>
      </c>
      <c r="AB239" s="7"/>
    </row>
    <row r="240" spans="1:28" x14ac:dyDescent="0.25">
      <c r="A240">
        <v>30</v>
      </c>
      <c r="B240">
        <v>0.60075685903500475</v>
      </c>
      <c r="C240">
        <f t="shared" si="8"/>
        <v>0.14558999627929883</v>
      </c>
      <c r="E240">
        <v>4.632709738456374E-2</v>
      </c>
      <c r="F240" s="44">
        <f t="shared" si="9"/>
        <v>0.87772235211423111</v>
      </c>
      <c r="H240">
        <v>0.87673574022644729</v>
      </c>
      <c r="I240" s="44">
        <f t="shared" si="10"/>
        <v>3.7585615556990047E-2</v>
      </c>
      <c r="P240" s="2"/>
      <c r="Q240" s="2"/>
      <c r="R240" s="17"/>
      <c r="S240" s="46">
        <v>0.23090086424439538</v>
      </c>
      <c r="U240">
        <f>1-EXP(-$B$1*S240)*(1+($B$1*S240))</f>
        <v>0.19414151500942201</v>
      </c>
      <c r="V240">
        <f t="shared" si="12"/>
        <v>5.4716981132075466E-2</v>
      </c>
      <c r="W240" s="46">
        <f t="shared" si="11"/>
        <v>1.0608979639505201</v>
      </c>
      <c r="Y240" s="2">
        <v>1.418973389460239</v>
      </c>
      <c r="Z240" s="2">
        <v>23</v>
      </c>
      <c r="AA240" s="17">
        <v>0.88490566037735852</v>
      </c>
      <c r="AB240" s="7"/>
    </row>
    <row r="241" spans="1:28" x14ac:dyDescent="0.25">
      <c r="A241">
        <v>31</v>
      </c>
      <c r="B241">
        <v>0.9268166142765587</v>
      </c>
      <c r="C241">
        <f t="shared" si="8"/>
        <v>2.1714160025292147E-2</v>
      </c>
      <c r="E241">
        <v>0.38193914609210489</v>
      </c>
      <c r="F241" s="44">
        <f t="shared" si="9"/>
        <v>0.27499828185414549</v>
      </c>
      <c r="H241">
        <v>0.71922971282082582</v>
      </c>
      <c r="I241" s="44">
        <f t="shared" si="10"/>
        <v>9.4164137990653915E-2</v>
      </c>
      <c r="P241" s="2"/>
      <c r="Q241" s="2"/>
      <c r="R241" s="17"/>
      <c r="S241" s="46">
        <v>0.23746124767207996</v>
      </c>
      <c r="U241">
        <f>1-EXP(-$B$1*S241)*(1+($B$1*S241))</f>
        <v>0.20243316460342231</v>
      </c>
      <c r="V241">
        <f t="shared" si="12"/>
        <v>5.6603773584905655E-2</v>
      </c>
      <c r="W241" s="46">
        <f t="shared" si="11"/>
        <v>0.39087657987009156</v>
      </c>
      <c r="Y241" s="2">
        <v>1.5534991655922552</v>
      </c>
      <c r="Z241" s="2">
        <v>17</v>
      </c>
      <c r="AA241" s="17">
        <v>0.91698113207547172</v>
      </c>
      <c r="AB241" s="7"/>
    </row>
    <row r="242" spans="1:28" x14ac:dyDescent="0.25">
      <c r="A242">
        <v>32</v>
      </c>
      <c r="B242">
        <v>0.15942869350260933</v>
      </c>
      <c r="C242">
        <f t="shared" si="8"/>
        <v>0.52461671982831914</v>
      </c>
      <c r="E242">
        <v>0.5798516800439466</v>
      </c>
      <c r="F242" s="44">
        <f t="shared" si="9"/>
        <v>0.1557094092019447</v>
      </c>
      <c r="H242">
        <v>0.55919064912869654</v>
      </c>
      <c r="I242" s="44">
        <f t="shared" si="10"/>
        <v>0.16607566002148827</v>
      </c>
      <c r="P242" s="2"/>
      <c r="Q242" s="2"/>
      <c r="R242" s="17"/>
      <c r="S242" s="46">
        <v>0.2374775973581098</v>
      </c>
      <c r="U242">
        <f>1-EXP(-$B$1*S242)*(1+($B$1*S242))</f>
        <v>0.20245387995900788</v>
      </c>
      <c r="V242">
        <f t="shared" si="12"/>
        <v>5.8490566037735843E-2</v>
      </c>
      <c r="W242" s="46">
        <f t="shared" si="11"/>
        <v>0.84640178905175212</v>
      </c>
      <c r="Y242" s="2">
        <v>1.6880249417242716</v>
      </c>
      <c r="Z242" s="2">
        <v>15</v>
      </c>
      <c r="AA242" s="17">
        <v>0.94528301886792454</v>
      </c>
    </row>
    <row r="243" spans="1:28" x14ac:dyDescent="0.25">
      <c r="A243">
        <v>33</v>
      </c>
      <c r="B243">
        <v>0.62169255653553879</v>
      </c>
      <c r="C243">
        <f t="shared" si="8"/>
        <v>0.13580274015366467</v>
      </c>
      <c r="E243">
        <v>1.7883846552934356E-2</v>
      </c>
      <c r="F243" s="44">
        <f t="shared" si="9"/>
        <v>1.1496735430795346</v>
      </c>
      <c r="H243">
        <v>0.67671742912076172</v>
      </c>
      <c r="I243" s="44">
        <f t="shared" si="10"/>
        <v>0.11157185143516771</v>
      </c>
      <c r="P243" s="2"/>
      <c r="Q243" s="2"/>
      <c r="R243" s="17"/>
      <c r="S243" s="46">
        <v>0.24113644934473202</v>
      </c>
      <c r="U243">
        <f>1-EXP(-$B$1*S243)*(1+($B$1*S243))</f>
        <v>0.20709559245406151</v>
      </c>
      <c r="V243">
        <f t="shared" si="12"/>
        <v>6.0377358490566031E-2</v>
      </c>
      <c r="W243" s="46">
        <f t="shared" si="11"/>
        <v>1.397048134668367</v>
      </c>
      <c r="Y243" s="2">
        <v>1.8225507178562879</v>
      </c>
      <c r="Z243" s="2">
        <v>7</v>
      </c>
      <c r="AA243" s="17">
        <v>0.95849056603773586</v>
      </c>
    </row>
    <row r="244" spans="1:28" x14ac:dyDescent="0.25">
      <c r="A244">
        <v>34</v>
      </c>
      <c r="B244">
        <v>0.87697988830225537</v>
      </c>
      <c r="C244">
        <f t="shared" si="8"/>
        <v>3.7506062643845046E-2</v>
      </c>
      <c r="E244">
        <v>0.17041535691396834</v>
      </c>
      <c r="F244" s="44">
        <f t="shared" si="9"/>
        <v>0.50557615597519301</v>
      </c>
      <c r="H244">
        <v>0.69258705404828025</v>
      </c>
      <c r="I244" s="44">
        <f t="shared" si="10"/>
        <v>0.1049489540012712</v>
      </c>
      <c r="P244" s="2"/>
      <c r="Q244" s="2"/>
      <c r="R244" s="17"/>
      <c r="S244" s="46">
        <v>0.24283781778652358</v>
      </c>
      <c r="U244">
        <f>1-EXP(-$B$1*S244)*(1+($B$1*S244))</f>
        <v>0.20925780306589603</v>
      </c>
      <c r="V244">
        <f t="shared" si="12"/>
        <v>6.226415094339622E-2</v>
      </c>
      <c r="W244" s="46">
        <f t="shared" si="11"/>
        <v>0.64803117262030929</v>
      </c>
      <c r="Y244" s="2">
        <v>1.9570764939883041</v>
      </c>
      <c r="Z244" s="2">
        <v>9</v>
      </c>
      <c r="AA244" s="17">
        <v>0.97547169811320755</v>
      </c>
    </row>
    <row r="245" spans="1:28" x14ac:dyDescent="0.25">
      <c r="A245">
        <v>35</v>
      </c>
      <c r="B245">
        <v>0.31720938749351479</v>
      </c>
      <c r="C245">
        <f t="shared" si="8"/>
        <v>0.32805519851057052</v>
      </c>
      <c r="E245">
        <v>0.12680440687276834</v>
      </c>
      <c r="F245" s="44">
        <f t="shared" si="9"/>
        <v>0.59003128087595302</v>
      </c>
      <c r="H245">
        <v>0.19745475630970183</v>
      </c>
      <c r="I245" s="44">
        <f t="shared" si="10"/>
        <v>0.46349880081726791</v>
      </c>
      <c r="P245" s="2"/>
      <c r="Q245" s="2"/>
      <c r="R245" s="17"/>
      <c r="S245" s="46">
        <v>0.24401596135581954</v>
      </c>
      <c r="U245">
        <f>1-EXP(-$B$1*S245)*(1+($B$1*S245))</f>
        <v>0.21075640434492526</v>
      </c>
      <c r="V245">
        <f t="shared" si="12"/>
        <v>6.4150943396226415E-2</v>
      </c>
      <c r="W245" s="46">
        <f t="shared" si="11"/>
        <v>1.3815852802037916</v>
      </c>
      <c r="Y245" s="2">
        <v>2.0916022701203203</v>
      </c>
      <c r="Z245" s="2">
        <v>4</v>
      </c>
      <c r="AA245" s="17">
        <v>0.98301886792452831</v>
      </c>
    </row>
    <row r="246" spans="1:28" x14ac:dyDescent="0.25">
      <c r="A246">
        <v>36</v>
      </c>
      <c r="B246">
        <v>0.48121585741752371</v>
      </c>
      <c r="C246">
        <f t="shared" si="8"/>
        <v>0.20898266900652221</v>
      </c>
      <c r="E246">
        <v>7.4007385479293197E-2</v>
      </c>
      <c r="F246" s="44">
        <f t="shared" si="9"/>
        <v>0.74388296770965723</v>
      </c>
      <c r="H246">
        <v>0.55204931791131318</v>
      </c>
      <c r="I246" s="44">
        <f t="shared" si="10"/>
        <v>0.16974796932964256</v>
      </c>
      <c r="P246" s="2"/>
      <c r="Q246" s="2"/>
      <c r="R246" s="17"/>
      <c r="S246" s="46">
        <v>0.24590151936499305</v>
      </c>
      <c r="U246">
        <f>1-EXP(-$B$1*S246)*(1+($B$1*S246))</f>
        <v>0.21315702243335455</v>
      </c>
      <c r="V246">
        <f t="shared" si="12"/>
        <v>6.6037735849056603E-2</v>
      </c>
      <c r="W246" s="46">
        <f t="shared" si="11"/>
        <v>1.1226136060458221</v>
      </c>
      <c r="Y246" s="2">
        <v>2.2261280462523367</v>
      </c>
      <c r="Z246" s="2">
        <v>1</v>
      </c>
      <c r="AA246" s="17">
        <v>0.98490566037735849</v>
      </c>
    </row>
    <row r="247" spans="1:28" x14ac:dyDescent="0.25">
      <c r="A247">
        <v>37</v>
      </c>
      <c r="B247">
        <v>0.72600482192449722</v>
      </c>
      <c r="C247">
        <f t="shared" si="8"/>
        <v>9.1485320688605001E-2</v>
      </c>
      <c r="E247">
        <v>0.10895107882930997</v>
      </c>
      <c r="F247" s="44">
        <f t="shared" si="9"/>
        <v>0.63338751873762822</v>
      </c>
      <c r="H247">
        <v>0.8001953184606464</v>
      </c>
      <c r="I247" s="44">
        <f t="shared" si="10"/>
        <v>6.3685552296483719E-2</v>
      </c>
      <c r="P247" s="2"/>
      <c r="Q247" s="2"/>
      <c r="R247" s="17"/>
      <c r="S247" s="46">
        <v>0.25340548501030691</v>
      </c>
      <c r="U247">
        <f>1-EXP(-$B$1*S247)*(1+($B$1*S247))</f>
        <v>0.22273486105805285</v>
      </c>
      <c r="V247">
        <f t="shared" si="12"/>
        <v>6.7924528301886791E-2</v>
      </c>
      <c r="W247" s="46">
        <f t="shared" si="11"/>
        <v>0.78855839172271702</v>
      </c>
      <c r="Y247" s="2">
        <v>2.3606538223843532</v>
      </c>
      <c r="Z247" s="2">
        <v>0</v>
      </c>
      <c r="AA247" s="17">
        <v>0.98490566037735849</v>
      </c>
    </row>
    <row r="248" spans="1:28" x14ac:dyDescent="0.25">
      <c r="A248">
        <v>38</v>
      </c>
      <c r="B248">
        <v>0.70860927152317876</v>
      </c>
      <c r="C248">
        <f t="shared" si="8"/>
        <v>9.8414572100862352E-2</v>
      </c>
      <c r="E248">
        <v>0.89730521561326948</v>
      </c>
      <c r="F248" s="44">
        <f t="shared" si="9"/>
        <v>3.0959774894706367E-2</v>
      </c>
      <c r="H248">
        <v>0.86190374462111274</v>
      </c>
      <c r="I248" s="44">
        <f t="shared" si="10"/>
        <v>4.2460479921767588E-2</v>
      </c>
      <c r="P248" s="2"/>
      <c r="Q248" s="2"/>
      <c r="R248" s="17"/>
      <c r="S248" s="46">
        <v>0.25833767405971986</v>
      </c>
      <c r="U248">
        <f>1-EXP(-$B$1*S248)*(1+($B$1*S248))</f>
        <v>0.2290481919241687</v>
      </c>
      <c r="V248">
        <f t="shared" si="12"/>
        <v>6.981132075471698E-2</v>
      </c>
      <c r="W248" s="46">
        <f t="shared" si="11"/>
        <v>0.17183482691733631</v>
      </c>
      <c r="Y248" s="2">
        <v>2.4951795985163692</v>
      </c>
      <c r="Z248" s="2">
        <v>0</v>
      </c>
      <c r="AA248" s="17">
        <v>0.98490566037735849</v>
      </c>
    </row>
    <row r="249" spans="1:28" x14ac:dyDescent="0.25">
      <c r="A249">
        <v>39</v>
      </c>
      <c r="B249">
        <v>0.32807397686696982</v>
      </c>
      <c r="C249">
        <f t="shared" si="8"/>
        <v>0.31843318765702139</v>
      </c>
      <c r="E249">
        <v>0.78392895290993991</v>
      </c>
      <c r="F249" s="44">
        <f t="shared" si="9"/>
        <v>6.9553395436122337E-2</v>
      </c>
      <c r="H249">
        <v>0.53331095309305099</v>
      </c>
      <c r="I249" s="44">
        <f t="shared" si="10"/>
        <v>0.17961446378667792</v>
      </c>
      <c r="P249" s="2"/>
      <c r="Q249" s="2"/>
      <c r="R249" s="17"/>
      <c r="S249" s="46">
        <v>0.26541388103083663</v>
      </c>
      <c r="U249">
        <f>1-EXP(-$B$1*S249)*(1+($B$1*S249))</f>
        <v>0.23812555290864545</v>
      </c>
      <c r="V249">
        <f t="shared" si="12"/>
        <v>7.1698113207547168E-2</v>
      </c>
      <c r="W249" s="46">
        <f t="shared" si="11"/>
        <v>0.5676010468798216</v>
      </c>
      <c r="Y249" s="2">
        <v>2.6297053746483856</v>
      </c>
      <c r="Z249" s="2">
        <v>3</v>
      </c>
      <c r="AA249" s="17">
        <v>0.99056603773584906</v>
      </c>
    </row>
    <row r="250" spans="1:28" x14ac:dyDescent="0.25">
      <c r="A250">
        <v>40</v>
      </c>
      <c r="B250">
        <v>0.1129490035706656</v>
      </c>
      <c r="C250">
        <f t="shared" si="8"/>
        <v>0.62309110227692233</v>
      </c>
      <c r="E250">
        <v>7.5777459028901026E-2</v>
      </c>
      <c r="F250" s="44">
        <f t="shared" si="9"/>
        <v>0.73712982995634779</v>
      </c>
      <c r="H250">
        <v>0.62474440748313853</v>
      </c>
      <c r="I250" s="44">
        <f t="shared" si="10"/>
        <v>0.13440361740421788</v>
      </c>
      <c r="P250" s="2"/>
      <c r="Q250" s="2"/>
      <c r="R250" s="17"/>
      <c r="S250" s="46">
        <v>0.26808759880849098</v>
      </c>
      <c r="U250">
        <f>1-EXP(-$B$1*S250)*(1+($B$1*S250))</f>
        <v>0.24156023198790433</v>
      </c>
      <c r="V250">
        <f t="shared" si="12"/>
        <v>7.3584905660377356E-2</v>
      </c>
      <c r="W250" s="46">
        <f t="shared" si="11"/>
        <v>1.4946245496374879</v>
      </c>
      <c r="Y250" s="2">
        <v>2.7642311507804016</v>
      </c>
      <c r="Z250" s="2">
        <v>0</v>
      </c>
      <c r="AA250" s="17">
        <v>0.99056603773584906</v>
      </c>
    </row>
    <row r="251" spans="1:28" x14ac:dyDescent="0.25">
      <c r="A251">
        <v>41</v>
      </c>
      <c r="B251">
        <v>0.29273354289376508</v>
      </c>
      <c r="C251">
        <f t="shared" si="8"/>
        <v>0.35099785532800964</v>
      </c>
      <c r="E251">
        <v>0.72524185918759732</v>
      </c>
      <c r="F251" s="44">
        <f t="shared" si="9"/>
        <v>9.1785737394214792E-2</v>
      </c>
      <c r="H251">
        <v>0.50746177556688132</v>
      </c>
      <c r="I251" s="44">
        <f t="shared" si="10"/>
        <v>0.19380968285224451</v>
      </c>
      <c r="P251" s="2"/>
      <c r="Q251" s="2"/>
      <c r="R251" s="17"/>
      <c r="S251" s="46">
        <v>0.27128591816677605</v>
      </c>
      <c r="U251">
        <f>1-EXP(-$B$1*S251)*(1+($B$1*S251))</f>
        <v>0.24567156686973657</v>
      </c>
      <c r="V251">
        <f t="shared" si="12"/>
        <v>7.5471698113207544E-2</v>
      </c>
      <c r="W251" s="46">
        <f t="shared" si="11"/>
        <v>0.63659327557446899</v>
      </c>
      <c r="Y251" s="2">
        <v>2.898756926912418</v>
      </c>
      <c r="Z251" s="2">
        <v>1</v>
      </c>
      <c r="AA251" s="17">
        <v>0.99245283018867925</v>
      </c>
    </row>
    <row r="252" spans="1:28" x14ac:dyDescent="0.25">
      <c r="A252">
        <v>42</v>
      </c>
      <c r="B252">
        <v>0.25705740531632437</v>
      </c>
      <c r="C252">
        <f t="shared" si="8"/>
        <v>0.38813024344000574</v>
      </c>
      <c r="E252">
        <v>0.56083864864040045</v>
      </c>
      <c r="F252" s="44">
        <f t="shared" si="9"/>
        <v>0.16523486533141699</v>
      </c>
      <c r="H252">
        <v>0.46586504715109717</v>
      </c>
      <c r="I252" s="44">
        <f t="shared" si="10"/>
        <v>0.21824551005325873</v>
      </c>
      <c r="P252" s="2"/>
      <c r="Q252" s="2"/>
      <c r="R252" s="17"/>
      <c r="S252" s="46">
        <v>0.27136366288269226</v>
      </c>
      <c r="U252">
        <f>1-EXP(-$B$1*S252)*(1+($B$1*S252))</f>
        <v>0.24577153796194706</v>
      </c>
      <c r="V252">
        <f t="shared" si="12"/>
        <v>7.7358490566037733E-2</v>
      </c>
      <c r="W252" s="46">
        <f t="shared" si="11"/>
        <v>0.77161061882468152</v>
      </c>
      <c r="Y252" s="2">
        <v>3.033282703044434</v>
      </c>
      <c r="Z252" s="2">
        <v>1</v>
      </c>
      <c r="AA252" s="17">
        <v>0.99433962264150944</v>
      </c>
    </row>
    <row r="253" spans="1:28" ht="15.75" thickBot="1" x14ac:dyDescent="0.3">
      <c r="A253">
        <v>43</v>
      </c>
      <c r="B253">
        <v>3.2227546006653035E-2</v>
      </c>
      <c r="C253">
        <f t="shared" si="8"/>
        <v>0.98140963602547926</v>
      </c>
      <c r="E253">
        <v>0.12552262947477646</v>
      </c>
      <c r="F253" s="44">
        <f t="shared" si="9"/>
        <v>0.59293406346427424</v>
      </c>
      <c r="H253">
        <v>3.8117618335520492E-2</v>
      </c>
      <c r="I253" s="44">
        <f t="shared" si="10"/>
        <v>0.93345105149423035</v>
      </c>
      <c r="P253" s="2"/>
      <c r="Q253" s="2"/>
      <c r="R253" s="17"/>
      <c r="S253" s="46">
        <v>0.27198433295600821</v>
      </c>
      <c r="U253">
        <f>1-EXP(-$B$1*S253)*(1+($B$1*S253))</f>
        <v>0.24656970182345106</v>
      </c>
      <c r="V253">
        <f t="shared" si="12"/>
        <v>7.9245283018867921E-2</v>
      </c>
      <c r="W253" s="46">
        <f t="shared" si="11"/>
        <v>2.507794750983984</v>
      </c>
      <c r="Y253" s="3" t="s">
        <v>31</v>
      </c>
      <c r="Z253" s="3">
        <v>3</v>
      </c>
      <c r="AA253" s="18">
        <v>1</v>
      </c>
    </row>
    <row r="254" spans="1:28" x14ac:dyDescent="0.25">
      <c r="A254">
        <v>44</v>
      </c>
      <c r="B254">
        <v>0.66475417340617082</v>
      </c>
      <c r="C254">
        <f t="shared" si="8"/>
        <v>0.1166679916342149</v>
      </c>
      <c r="E254">
        <v>0.44679097872859891</v>
      </c>
      <c r="F254" s="44">
        <f t="shared" si="9"/>
        <v>0.23018982938288038</v>
      </c>
      <c r="H254">
        <v>0.67754142887661362</v>
      </c>
      <c r="I254" s="44">
        <f t="shared" si="10"/>
        <v>0.11122416527556163</v>
      </c>
      <c r="P254" s="2"/>
      <c r="Q254" s="2"/>
      <c r="R254" s="17"/>
      <c r="S254" s="46">
        <v>0.27758484055240551</v>
      </c>
      <c r="U254">
        <f>1-EXP(-$B$1*S254)*(1+($B$1*S254))</f>
        <v>0.25377525516739075</v>
      </c>
      <c r="V254">
        <f t="shared" si="12"/>
        <v>8.1132075471698109E-2</v>
      </c>
      <c r="W254" s="46">
        <f t="shared" si="11"/>
        <v>0.4580819862926569</v>
      </c>
    </row>
    <row r="255" spans="1:28" x14ac:dyDescent="0.25">
      <c r="A255">
        <v>45</v>
      </c>
      <c r="B255">
        <v>0.5059663686025575</v>
      </c>
      <c r="C255">
        <f t="shared" si="8"/>
        <v>0.19465287917597673</v>
      </c>
      <c r="E255">
        <v>0.24710837122714926</v>
      </c>
      <c r="F255" s="44">
        <f t="shared" si="9"/>
        <v>0.3994080824769341</v>
      </c>
      <c r="H255">
        <v>9.4393749809259311E-2</v>
      </c>
      <c r="I255" s="44">
        <f t="shared" si="10"/>
        <v>0.67436583362008984</v>
      </c>
      <c r="S255" s="46">
        <v>0.2794167038731159</v>
      </c>
      <c r="U255">
        <f>1-EXP(-$B$1*S255)*(1+($B$1*S255))</f>
        <v>0.25613315339969578</v>
      </c>
      <c r="V255">
        <f t="shared" si="12"/>
        <v>8.3018867924528297E-2</v>
      </c>
      <c r="W255" s="46">
        <f t="shared" si="11"/>
        <v>1.2684267952730006</v>
      </c>
    </row>
    <row r="256" spans="1:28" x14ac:dyDescent="0.25">
      <c r="A256">
        <v>46</v>
      </c>
      <c r="B256">
        <v>0.42786950285348063</v>
      </c>
      <c r="C256">
        <f t="shared" si="8"/>
        <v>0.24255343707622939</v>
      </c>
      <c r="E256">
        <v>0.62370677816095466</v>
      </c>
      <c r="F256" s="44">
        <f t="shared" si="9"/>
        <v>0.1348785508133851</v>
      </c>
      <c r="H256">
        <v>0.12704855494857631</v>
      </c>
      <c r="I256" s="44">
        <f t="shared" si="10"/>
        <v>0.58948169804583095</v>
      </c>
      <c r="S256" s="46">
        <v>0.28579496209166932</v>
      </c>
      <c r="U256">
        <f>1-EXP(-$B$1*S256)*(1+($B$1*S256))</f>
        <v>0.26434499478793183</v>
      </c>
      <c r="V256">
        <f t="shared" si="12"/>
        <v>8.4905660377358486E-2</v>
      </c>
      <c r="W256" s="46">
        <f t="shared" si="11"/>
        <v>0.96691368593544547</v>
      </c>
    </row>
    <row r="257" spans="1:23" x14ac:dyDescent="0.25">
      <c r="A257">
        <v>47</v>
      </c>
      <c r="B257">
        <v>0.84063234351634264</v>
      </c>
      <c r="C257">
        <f t="shared" si="8"/>
        <v>4.9600251556733428E-2</v>
      </c>
      <c r="E257">
        <v>0.45176549577318642</v>
      </c>
      <c r="F257" s="44">
        <f t="shared" si="9"/>
        <v>0.22702629955482623</v>
      </c>
      <c r="H257">
        <v>0.81356242561113312</v>
      </c>
      <c r="I257" s="44">
        <f t="shared" si="10"/>
        <v>5.8952176626120123E-2</v>
      </c>
      <c r="S257" s="46">
        <v>0.28925995104405744</v>
      </c>
      <c r="U257">
        <f>1-EXP(-$B$1*S257)*(1+($B$1*S257))</f>
        <v>0.26880632203235022</v>
      </c>
      <c r="V257">
        <f t="shared" si="12"/>
        <v>8.6792452830188674E-2</v>
      </c>
      <c r="W257" s="46">
        <f t="shared" si="11"/>
        <v>0.33557872773767977</v>
      </c>
    </row>
    <row r="258" spans="1:23" x14ac:dyDescent="0.25">
      <c r="A258">
        <v>48</v>
      </c>
      <c r="B258">
        <v>2.1485030671102023E-2</v>
      </c>
      <c r="C258">
        <f t="shared" si="8"/>
        <v>1.097256809770669</v>
      </c>
      <c r="E258">
        <v>0.72255623035370953</v>
      </c>
      <c r="F258" s="44">
        <f t="shared" si="9"/>
        <v>9.2845724155648068E-2</v>
      </c>
      <c r="H258">
        <v>0.99798577837458413</v>
      </c>
      <c r="I258" s="44">
        <f t="shared" si="10"/>
        <v>5.7607225653551013E-4</v>
      </c>
      <c r="S258" s="46">
        <v>0.29167227584348321</v>
      </c>
      <c r="U258">
        <f>1-EXP(-$B$1*S258)*(1+($B$1*S258))</f>
        <v>0.27191194471706537</v>
      </c>
      <c r="V258">
        <f t="shared" si="12"/>
        <v>8.8679245283018862E-2</v>
      </c>
      <c r="W258" s="46">
        <f t="shared" si="11"/>
        <v>1.1906786061828525</v>
      </c>
    </row>
    <row r="259" spans="1:23" x14ac:dyDescent="0.25">
      <c r="A259">
        <v>49</v>
      </c>
      <c r="B259">
        <v>0.85769219031342514</v>
      </c>
      <c r="C259">
        <f t="shared" si="8"/>
        <v>4.3859998974205956E-2</v>
      </c>
      <c r="E259">
        <v>0.25989562669759209</v>
      </c>
      <c r="F259" s="44">
        <f t="shared" si="9"/>
        <v>0.38499290409771819</v>
      </c>
      <c r="H259">
        <v>0.42161320841090122</v>
      </c>
      <c r="I259" s="44">
        <f t="shared" si="10"/>
        <v>0.24676198657081913</v>
      </c>
      <c r="S259" s="46">
        <v>0.29362791218062223</v>
      </c>
      <c r="U259">
        <f>1-EXP(-$B$1*S259)*(1+($B$1*S259))</f>
        <v>0.27442924441608041</v>
      </c>
      <c r="V259">
        <f t="shared" si="12"/>
        <v>9.056603773584905E-2</v>
      </c>
      <c r="W259" s="46">
        <f t="shared" si="11"/>
        <v>0.6756148896427433</v>
      </c>
    </row>
    <row r="260" spans="1:23" x14ac:dyDescent="0.25">
      <c r="A260">
        <v>50</v>
      </c>
      <c r="B260">
        <v>0.80385753959776607</v>
      </c>
      <c r="C260">
        <f t="shared" si="8"/>
        <v>6.238091858803195E-2</v>
      </c>
      <c r="E260">
        <v>0.25440229499191258</v>
      </c>
      <c r="F260" s="44">
        <f t="shared" si="9"/>
        <v>0.39109669324635304</v>
      </c>
      <c r="H260">
        <v>0.59443952757347329</v>
      </c>
      <c r="I260" s="44">
        <f t="shared" si="10"/>
        <v>0.14861036795263982</v>
      </c>
      <c r="S260" s="46">
        <v>0.29752250175215611</v>
      </c>
      <c r="U260">
        <f>1-EXP(-$B$1*S260)*(1+($B$1*S260))</f>
        <v>0.27944087746964119</v>
      </c>
      <c r="V260">
        <f t="shared" si="12"/>
        <v>9.2452830188679239E-2</v>
      </c>
      <c r="W260" s="46">
        <f t="shared" si="11"/>
        <v>0.60208797978702489</v>
      </c>
    </row>
    <row r="261" spans="1:23" x14ac:dyDescent="0.25">
      <c r="A261">
        <v>51</v>
      </c>
      <c r="B261">
        <v>0.3274330881679739</v>
      </c>
      <c r="C261">
        <f t="shared" si="8"/>
        <v>0.31899187306246785</v>
      </c>
      <c r="E261">
        <v>0.98394726401562549</v>
      </c>
      <c r="F261" s="44">
        <f t="shared" si="9"/>
        <v>4.6237076703202545E-3</v>
      </c>
      <c r="H261">
        <v>0.12103640858180487</v>
      </c>
      <c r="I261" s="44">
        <f t="shared" si="10"/>
        <v>0.60333253750732652</v>
      </c>
      <c r="S261" s="46">
        <v>0.29883228088149177</v>
      </c>
      <c r="U261">
        <f>1-EXP(-$B$1*S261)*(1+($B$1*S261))</f>
        <v>0.28112576040643822</v>
      </c>
      <c r="V261">
        <f t="shared" si="12"/>
        <v>9.4339622641509427E-2</v>
      </c>
      <c r="W261" s="46">
        <f t="shared" si="11"/>
        <v>0.92694811824011469</v>
      </c>
    </row>
    <row r="262" spans="1:23" x14ac:dyDescent="0.25">
      <c r="A262">
        <v>52</v>
      </c>
      <c r="B262">
        <v>0.99221778008362072</v>
      </c>
      <c r="C262">
        <f t="shared" si="8"/>
        <v>2.2321884049228947E-3</v>
      </c>
      <c r="E262">
        <v>0.55803094576860868</v>
      </c>
      <c r="F262" s="44">
        <f t="shared" si="9"/>
        <v>0.16666881707768638</v>
      </c>
      <c r="H262">
        <v>0.77660451063570057</v>
      </c>
      <c r="I262" s="44">
        <f t="shared" si="10"/>
        <v>7.2235443862122745E-2</v>
      </c>
      <c r="S262" s="46">
        <v>0.30305842191418336</v>
      </c>
      <c r="U262">
        <f>1-EXP(-$B$1*S262)*(1+($B$1*S262))</f>
        <v>0.286559739791445</v>
      </c>
      <c r="V262">
        <f t="shared" si="12"/>
        <v>9.6226415094339615E-2</v>
      </c>
      <c r="W262" s="46">
        <f t="shared" si="11"/>
        <v>0.24113644934473202</v>
      </c>
    </row>
    <row r="263" spans="1:23" x14ac:dyDescent="0.25">
      <c r="A263">
        <v>53</v>
      </c>
      <c r="B263">
        <v>0.82598345896786396</v>
      </c>
      <c r="C263">
        <f t="shared" si="8"/>
        <v>5.462300889265876E-2</v>
      </c>
      <c r="E263">
        <v>0.34229560228278449</v>
      </c>
      <c r="F263" s="44">
        <f t="shared" si="9"/>
        <v>0.30630873745171788</v>
      </c>
      <c r="H263">
        <v>0.49201940977202674</v>
      </c>
      <c r="I263" s="44">
        <f t="shared" si="10"/>
        <v>0.20263917500338219</v>
      </c>
      <c r="S263" s="46">
        <v>0.30337591102502359</v>
      </c>
      <c r="U263">
        <f>1-EXP(-$B$1*S263)*(1+($B$1*S263))</f>
        <v>0.28696779534297334</v>
      </c>
      <c r="V263">
        <f t="shared" si="12"/>
        <v>9.8113207547169803E-2</v>
      </c>
      <c r="W263" s="46">
        <f t="shared" si="11"/>
        <v>0.56357092134775888</v>
      </c>
    </row>
    <row r="264" spans="1:23" x14ac:dyDescent="0.25">
      <c r="A264">
        <v>54</v>
      </c>
      <c r="B264">
        <v>0.73656422620319228</v>
      </c>
      <c r="C264">
        <f t="shared" si="8"/>
        <v>8.7359669217368721E-2</v>
      </c>
      <c r="E264">
        <v>0.58650471510971403</v>
      </c>
      <c r="F264" s="44">
        <f t="shared" si="9"/>
        <v>0.15244987757662024</v>
      </c>
      <c r="H264">
        <v>0.63502914517654963</v>
      </c>
      <c r="I264" s="44">
        <f t="shared" si="10"/>
        <v>0.12973839520768465</v>
      </c>
      <c r="S264" s="46">
        <v>0.30510409287546159</v>
      </c>
      <c r="U264">
        <f>1-EXP(-$B$1*S264)*(1+($B$1*S264))</f>
        <v>0.28918848118230522</v>
      </c>
      <c r="V264">
        <f t="shared" si="12"/>
        <v>9.9999999999999992E-2</v>
      </c>
      <c r="W264" s="46">
        <f t="shared" si="11"/>
        <v>0.36954794200167362</v>
      </c>
    </row>
    <row r="265" spans="1:23" x14ac:dyDescent="0.25">
      <c r="A265">
        <v>55</v>
      </c>
      <c r="B265">
        <v>0.58110293893246256</v>
      </c>
      <c r="C265">
        <f t="shared" si="8"/>
        <v>0.15509353210880117</v>
      </c>
      <c r="E265">
        <v>0.21277504806665243</v>
      </c>
      <c r="F265" s="44">
        <f t="shared" si="9"/>
        <v>0.44214850963299213</v>
      </c>
      <c r="H265">
        <v>0.83190404980620747</v>
      </c>
      <c r="I265" s="44">
        <f t="shared" si="10"/>
        <v>5.2582334160998133E-2</v>
      </c>
      <c r="S265" s="46">
        <v>0.31398036331944174</v>
      </c>
      <c r="U265">
        <f>1-EXP(-$B$1*S265)*(1+($B$1*S265))</f>
        <v>0.3005793816329283</v>
      </c>
      <c r="V265">
        <f t="shared" si="12"/>
        <v>0.10188679245283018</v>
      </c>
      <c r="W265" s="46">
        <f t="shared" si="11"/>
        <v>0.64982437590279141</v>
      </c>
    </row>
    <row r="266" spans="1:23" x14ac:dyDescent="0.25">
      <c r="A266">
        <v>56</v>
      </c>
      <c r="B266">
        <v>0.38251899777214882</v>
      </c>
      <c r="C266">
        <f t="shared" si="8"/>
        <v>0.27456484559164662</v>
      </c>
      <c r="E266">
        <v>0.30765709402752772</v>
      </c>
      <c r="F266" s="44">
        <f t="shared" si="9"/>
        <v>0.33679127065755493</v>
      </c>
      <c r="H266">
        <v>0.38261055330057681</v>
      </c>
      <c r="I266" s="44">
        <f t="shared" si="10"/>
        <v>0.27449646835410252</v>
      </c>
      <c r="S266" s="46">
        <v>0.31699501104761701</v>
      </c>
      <c r="U266">
        <f>1-EXP(-$B$1*S266)*(1+($B$1*S266))</f>
        <v>0.30444129452311686</v>
      </c>
      <c r="V266">
        <f t="shared" si="12"/>
        <v>0.10377358490566037</v>
      </c>
      <c r="W266" s="46">
        <f t="shared" si="11"/>
        <v>0.88585258460330407</v>
      </c>
    </row>
    <row r="267" spans="1:23" x14ac:dyDescent="0.25">
      <c r="A267">
        <v>57</v>
      </c>
      <c r="B267">
        <v>0.28113650929288614</v>
      </c>
      <c r="C267">
        <f t="shared" si="8"/>
        <v>0.36254712268994516</v>
      </c>
      <c r="E267">
        <v>0.45091097750785852</v>
      </c>
      <c r="F267" s="44">
        <f t="shared" si="9"/>
        <v>0.22756724230888142</v>
      </c>
      <c r="H267">
        <v>0.74941251869258707</v>
      </c>
      <c r="I267" s="44">
        <f t="shared" si="10"/>
        <v>8.2418767945141982E-2</v>
      </c>
      <c r="S267" s="46">
        <v>0.31771289049539359</v>
      </c>
      <c r="U267">
        <f>1-EXP(-$B$1*S267)*(1+($B$1*S267))</f>
        <v>0.30536035413801543</v>
      </c>
      <c r="V267">
        <f t="shared" si="12"/>
        <v>0.10566037735849056</v>
      </c>
      <c r="W267" s="46">
        <f t="shared" si="11"/>
        <v>0.67253313294396855</v>
      </c>
    </row>
    <row r="268" spans="1:23" x14ac:dyDescent="0.25">
      <c r="A268">
        <v>58</v>
      </c>
      <c r="B268">
        <v>0.25220496230964079</v>
      </c>
      <c r="C268">
        <f t="shared" si="8"/>
        <v>0.3935751941588313</v>
      </c>
      <c r="E268">
        <v>0.19003875850703453</v>
      </c>
      <c r="F268" s="44">
        <f t="shared" si="9"/>
        <v>0.47443635299512338</v>
      </c>
      <c r="H268">
        <v>0.76360362559892569</v>
      </c>
      <c r="I268" s="44">
        <f t="shared" si="10"/>
        <v>7.7058982602172157E-2</v>
      </c>
      <c r="S268" s="46">
        <v>0.32128795068654237</v>
      </c>
      <c r="U268">
        <f>1-EXP(-$B$1*S268)*(1+($B$1*S268))</f>
        <v>0.30993374377502181</v>
      </c>
      <c r="V268">
        <f t="shared" si="12"/>
        <v>0.10754716981132074</v>
      </c>
      <c r="W268" s="46">
        <f t="shared" si="11"/>
        <v>0.94507052975612682</v>
      </c>
    </row>
    <row r="269" spans="1:23" x14ac:dyDescent="0.25">
      <c r="A269">
        <v>59</v>
      </c>
      <c r="B269">
        <v>0.11133152256843776</v>
      </c>
      <c r="C269">
        <f t="shared" si="8"/>
        <v>0.62721223976033191</v>
      </c>
      <c r="E269">
        <v>0.6080507827997681</v>
      </c>
      <c r="F269" s="44">
        <f t="shared" si="9"/>
        <v>0.14214196461777423</v>
      </c>
      <c r="H269">
        <v>0.36323129978331858</v>
      </c>
      <c r="I269" s="44">
        <f t="shared" si="10"/>
        <v>0.28934727375731045</v>
      </c>
      <c r="S269" s="46">
        <v>0.32201835960963976</v>
      </c>
      <c r="U269">
        <f>1-EXP(-$B$1*S269)*(1+($B$1*S269))</f>
        <v>0.31086735747622818</v>
      </c>
      <c r="V269">
        <f t="shared" si="12"/>
        <v>0.10943396226415093</v>
      </c>
      <c r="W269" s="46">
        <f t="shared" si="11"/>
        <v>1.0587014781354165</v>
      </c>
    </row>
    <row r="270" spans="1:23" x14ac:dyDescent="0.25">
      <c r="A270">
        <v>60</v>
      </c>
      <c r="B270">
        <v>0.39808343760490739</v>
      </c>
      <c r="C270">
        <f t="shared" si="8"/>
        <v>0.26316961527033544</v>
      </c>
      <c r="E270">
        <v>0.52171391949217205</v>
      </c>
      <c r="F270" s="44">
        <f t="shared" si="9"/>
        <v>0.18589596808056633</v>
      </c>
      <c r="H270">
        <v>0.18021179845576343</v>
      </c>
      <c r="I270" s="44">
        <f t="shared" si="10"/>
        <v>0.48960641763540602</v>
      </c>
      <c r="S270" s="46">
        <v>0.32597344201662448</v>
      </c>
      <c r="U270">
        <f>1-EXP(-$B$1*S270)*(1+($B$1*S270))</f>
        <v>0.3159179784893853</v>
      </c>
      <c r="V270">
        <f t="shared" si="12"/>
        <v>0.11132075471698112</v>
      </c>
      <c r="W270" s="46">
        <f t="shared" si="11"/>
        <v>0.93867200098630776</v>
      </c>
    </row>
    <row r="271" spans="1:23" x14ac:dyDescent="0.25">
      <c r="A271">
        <v>61</v>
      </c>
      <c r="B271">
        <v>0.90200506607257303</v>
      </c>
      <c r="C271">
        <f t="shared" si="8"/>
        <v>2.9467183556241613E-2</v>
      </c>
      <c r="E271">
        <v>0.55659657582323674</v>
      </c>
      <c r="F271" s="44">
        <f t="shared" si="9"/>
        <v>0.1674041662462209</v>
      </c>
      <c r="H271">
        <v>0.75389873958555864</v>
      </c>
      <c r="I271" s="44">
        <f t="shared" si="10"/>
        <v>8.0713490749943009E-2</v>
      </c>
      <c r="S271" s="46">
        <v>0.32736705497791341</v>
      </c>
      <c r="U271">
        <f>1-EXP(-$B$1*S271)*(1+($B$1*S271))</f>
        <v>0.31769559765379551</v>
      </c>
      <c r="V271">
        <f t="shared" si="12"/>
        <v>0.11320754716981131</v>
      </c>
      <c r="W271" s="46">
        <f t="shared" si="11"/>
        <v>0.27758484055240551</v>
      </c>
    </row>
    <row r="272" spans="1:23" x14ac:dyDescent="0.25">
      <c r="A272">
        <v>62</v>
      </c>
      <c r="B272">
        <v>0.92822046571245465</v>
      </c>
      <c r="C272">
        <f t="shared" si="8"/>
        <v>2.1281715314450889E-2</v>
      </c>
      <c r="E272">
        <v>0.78786584063234355</v>
      </c>
      <c r="F272" s="44">
        <f t="shared" si="9"/>
        <v>6.8122130463881742E-2</v>
      </c>
      <c r="H272">
        <v>0.84133426923429055</v>
      </c>
      <c r="I272" s="44">
        <f t="shared" si="10"/>
        <v>4.9361780453620878E-2</v>
      </c>
      <c r="S272" s="46">
        <v>0.33033362377311903</v>
      </c>
      <c r="U272">
        <f>1-EXP(-$B$1*S272)*(1+($B$1*S272))</f>
        <v>0.32147588455133558</v>
      </c>
      <c r="V272">
        <f t="shared" si="12"/>
        <v>0.1150943396226415</v>
      </c>
      <c r="W272" s="46">
        <f t="shared" si="11"/>
        <v>0.13876562623195351</v>
      </c>
    </row>
    <row r="273" spans="1:23" x14ac:dyDescent="0.25">
      <c r="A273">
        <v>63</v>
      </c>
      <c r="B273">
        <v>0.84463026825769827</v>
      </c>
      <c r="C273">
        <f t="shared" si="8"/>
        <v>4.8244657067623493E-2</v>
      </c>
      <c r="E273">
        <v>0.59562974944303715</v>
      </c>
      <c r="F273" s="44">
        <f t="shared" si="9"/>
        <v>0.14803886592119489</v>
      </c>
      <c r="H273">
        <v>6.8666646320993683E-3</v>
      </c>
      <c r="I273" s="44">
        <f t="shared" si="10"/>
        <v>1.4231647966145611</v>
      </c>
      <c r="S273" s="46">
        <v>0.33194196019463024</v>
      </c>
      <c r="U273">
        <f>1-EXP(-$B$1*S273)*(1+($B$1*S273))</f>
        <v>0.32352318561810367</v>
      </c>
      <c r="V273">
        <f t="shared" si="12"/>
        <v>0.11698113207547169</v>
      </c>
      <c r="W273" s="46">
        <f t="shared" si="11"/>
        <v>1.6194483196033795</v>
      </c>
    </row>
    <row r="274" spans="1:23" x14ac:dyDescent="0.25">
      <c r="A274">
        <v>64</v>
      </c>
      <c r="B274">
        <v>0.78347117526779997</v>
      </c>
      <c r="C274">
        <f t="shared" si="8"/>
        <v>6.9720287875911724E-2</v>
      </c>
      <c r="E274">
        <v>0.63969847712637717</v>
      </c>
      <c r="F274" s="44">
        <f t="shared" si="9"/>
        <v>0.12764524089566384</v>
      </c>
      <c r="H274">
        <v>0.16760765404217659</v>
      </c>
      <c r="I274" s="44">
        <f t="shared" si="10"/>
        <v>0.51032269241929207</v>
      </c>
      <c r="S274" s="46">
        <v>0.33257623253343438</v>
      </c>
      <c r="U274">
        <f>1-EXP(-$B$1*S274)*(1+($B$1*S274))</f>
        <v>0.32433013195327542</v>
      </c>
      <c r="V274">
        <f t="shared" si="12"/>
        <v>0.11886792452830187</v>
      </c>
      <c r="W274" s="46">
        <f t="shared" si="11"/>
        <v>0.70768822119086761</v>
      </c>
    </row>
    <row r="275" spans="1:23" x14ac:dyDescent="0.25">
      <c r="A275">
        <v>65</v>
      </c>
      <c r="B275">
        <v>0.38288521988586077</v>
      </c>
      <c r="C275">
        <f t="shared" si="8"/>
        <v>0.27429143477105578</v>
      </c>
      <c r="E275">
        <v>0.68889431440168458</v>
      </c>
      <c r="F275" s="44">
        <f t="shared" si="9"/>
        <v>0.10647640273480176</v>
      </c>
      <c r="H275">
        <v>0.39045381023590808</v>
      </c>
      <c r="I275" s="44">
        <f t="shared" si="10"/>
        <v>0.26869874295580026</v>
      </c>
      <c r="S275" s="46">
        <v>0.33316652168469252</v>
      </c>
      <c r="U275">
        <f>1-EXP(-$B$1*S275)*(1+($B$1*S275))</f>
        <v>0.32508089446685529</v>
      </c>
      <c r="V275">
        <f t="shared" si="12"/>
        <v>0.12075471698113206</v>
      </c>
      <c r="W275" s="46">
        <f t="shared" si="11"/>
        <v>0.64946658046165773</v>
      </c>
    </row>
    <row r="276" spans="1:23" x14ac:dyDescent="0.25">
      <c r="A276">
        <v>66</v>
      </c>
      <c r="B276">
        <v>0.39677114169743949</v>
      </c>
      <c r="C276">
        <f t="shared" ref="C276:C339" si="13">-LN(B276)/$B$1</f>
        <v>0.2641130382266329</v>
      </c>
      <c r="E276">
        <v>0.74666585283974729</v>
      </c>
      <c r="F276" s="44">
        <f t="shared" ref="F276:F339" si="14">-LN(E276)/$B$1</f>
        <v>8.3467860785292072E-2</v>
      </c>
      <c r="H276">
        <v>7.5075533310953096E-2</v>
      </c>
      <c r="I276" s="44">
        <f t="shared" ref="I276:I339" si="15">-LN(H276)/$B$1</f>
        <v>0.73978873183685001</v>
      </c>
      <c r="S276" s="46">
        <v>0.33557872773767977</v>
      </c>
      <c r="U276">
        <f>1-EXP(-$B$1*S276)*(1+($B$1*S276))</f>
        <v>0.32814655202271792</v>
      </c>
      <c r="V276">
        <f t="shared" si="12"/>
        <v>0.12264150943396225</v>
      </c>
      <c r="W276" s="46">
        <f t="shared" ref="U276:W339" si="16">+C276+F276+I276</f>
        <v>1.087369630848775</v>
      </c>
    </row>
    <row r="277" spans="1:23" x14ac:dyDescent="0.25">
      <c r="A277">
        <v>67</v>
      </c>
      <c r="B277">
        <v>0.23838007751701407</v>
      </c>
      <c r="C277">
        <f t="shared" si="13"/>
        <v>0.40968254707002477</v>
      </c>
      <c r="E277">
        <v>0.20865504928739281</v>
      </c>
      <c r="F277" s="44">
        <f t="shared" si="14"/>
        <v>0.4477351064118828</v>
      </c>
      <c r="H277">
        <v>5.6794946134830777E-2</v>
      </c>
      <c r="I277" s="44">
        <f t="shared" si="15"/>
        <v>0.81951655248946664</v>
      </c>
      <c r="S277" s="46">
        <v>0.34055364045995951</v>
      </c>
      <c r="U277">
        <f>1-EXP(-$B$1*S277)*(1+($B$1*S277))</f>
        <v>0.3344568304970037</v>
      </c>
      <c r="V277">
        <f t="shared" si="12"/>
        <v>0.12452830188679244</v>
      </c>
      <c r="W277" s="46">
        <f t="shared" si="16"/>
        <v>1.6769342059713743</v>
      </c>
    </row>
    <row r="278" spans="1:23" x14ac:dyDescent="0.25">
      <c r="A278">
        <v>68</v>
      </c>
      <c r="B278">
        <v>0.60417493209631645</v>
      </c>
      <c r="C278">
        <f t="shared" si="13"/>
        <v>0.14396900008681501</v>
      </c>
      <c r="E278">
        <v>0.66234321115756711</v>
      </c>
      <c r="F278" s="44">
        <f t="shared" si="14"/>
        <v>0.11770611758125656</v>
      </c>
      <c r="H278">
        <v>0.21903134250923184</v>
      </c>
      <c r="I278" s="44">
        <f t="shared" si="15"/>
        <v>0.43386869797866057</v>
      </c>
      <c r="S278" s="46">
        <v>0.34541180754991851</v>
      </c>
      <c r="U278">
        <f>1-EXP(-$B$1*S278)*(1+($B$1*S278))</f>
        <v>0.34060198818209186</v>
      </c>
      <c r="V278">
        <f t="shared" si="12"/>
        <v>0.12641509433962264</v>
      </c>
      <c r="W278" s="46">
        <f t="shared" si="16"/>
        <v>0.69554381564673218</v>
      </c>
    </row>
    <row r="279" spans="1:23" x14ac:dyDescent="0.25">
      <c r="A279">
        <v>69</v>
      </c>
      <c r="B279">
        <v>0.71324808496353043</v>
      </c>
      <c r="C279">
        <f t="shared" si="13"/>
        <v>9.6550278238959633E-2</v>
      </c>
      <c r="E279">
        <v>4.5258949552903834E-2</v>
      </c>
      <c r="F279" s="44">
        <f t="shared" si="14"/>
        <v>0.88438709949070049</v>
      </c>
      <c r="H279">
        <v>0.26703695791497545</v>
      </c>
      <c r="I279" s="44">
        <f t="shared" si="15"/>
        <v>0.37724806028677821</v>
      </c>
      <c r="S279" s="46">
        <v>0.34557273106688008</v>
      </c>
      <c r="U279">
        <f>1-EXP(-$B$1*S279)*(1+($B$1*S279))</f>
        <v>0.34080524030161941</v>
      </c>
      <c r="V279">
        <f t="shared" ref="V279:V342" si="17">V278+1/530</f>
        <v>0.12830188679245283</v>
      </c>
      <c r="W279" s="46">
        <f t="shared" si="16"/>
        <v>1.3581854380164384</v>
      </c>
    </row>
    <row r="280" spans="1:23" x14ac:dyDescent="0.25">
      <c r="A280">
        <v>70</v>
      </c>
      <c r="B280">
        <v>0.63151951658680994</v>
      </c>
      <c r="C280">
        <f t="shared" si="13"/>
        <v>0.13132183786958715</v>
      </c>
      <c r="E280">
        <v>0.37510299996948149</v>
      </c>
      <c r="F280" s="44">
        <f t="shared" si="14"/>
        <v>0.28015846404011518</v>
      </c>
      <c r="H280">
        <v>0.44816431165501874</v>
      </c>
      <c r="I280" s="44">
        <f t="shared" si="15"/>
        <v>0.22931295620647529</v>
      </c>
      <c r="S280" s="46">
        <v>0.34736949653247201</v>
      </c>
      <c r="U280">
        <f>1-EXP(-$B$1*S280)*(1+($B$1*S280))</f>
        <v>0.34307326261501803</v>
      </c>
      <c r="V280">
        <f t="shared" si="17"/>
        <v>0.13018867924528302</v>
      </c>
      <c r="W280" s="46">
        <f t="shared" si="16"/>
        <v>0.6407932581161776</v>
      </c>
    </row>
    <row r="281" spans="1:23" x14ac:dyDescent="0.25">
      <c r="A281">
        <v>71</v>
      </c>
      <c r="B281">
        <v>4.5991393780327766E-2</v>
      </c>
      <c r="C281">
        <f t="shared" si="13"/>
        <v>0.87980028335111093</v>
      </c>
      <c r="E281">
        <v>0.31852168340098269</v>
      </c>
      <c r="F281" s="44">
        <f t="shared" si="14"/>
        <v>0.32687563615295201</v>
      </c>
      <c r="H281">
        <v>0.64192632831812491</v>
      </c>
      <c r="I281" s="44">
        <f t="shared" si="15"/>
        <v>0.12665192436440292</v>
      </c>
      <c r="S281" s="46">
        <v>0.35137274730453383</v>
      </c>
      <c r="U281">
        <f>1-EXP(-$B$1*S281)*(1+($B$1*S281))</f>
        <v>0.34811730590229384</v>
      </c>
      <c r="V281">
        <f t="shared" si="17"/>
        <v>0.13207547169811321</v>
      </c>
      <c r="W281" s="46">
        <f t="shared" si="16"/>
        <v>1.3333278438684657</v>
      </c>
    </row>
    <row r="282" spans="1:23" x14ac:dyDescent="0.25">
      <c r="A282">
        <v>72</v>
      </c>
      <c r="B282">
        <v>7.7425458540604883E-2</v>
      </c>
      <c r="C282">
        <f t="shared" si="13"/>
        <v>0.73098275164460058</v>
      </c>
      <c r="E282">
        <v>8.3498641926328318E-2</v>
      </c>
      <c r="F282" s="44">
        <f t="shared" si="14"/>
        <v>0.7094071176036979</v>
      </c>
      <c r="H282">
        <v>0.21219519638660847</v>
      </c>
      <c r="I282" s="44">
        <f t="shared" si="15"/>
        <v>0.4429281972161046</v>
      </c>
      <c r="S282" s="46">
        <v>0.35238061178343855</v>
      </c>
      <c r="U282">
        <f>1-EXP(-$B$1*S282)*(1+($B$1*S282))</f>
        <v>0.34938514815664734</v>
      </c>
      <c r="V282">
        <f t="shared" si="17"/>
        <v>0.13396226415094339</v>
      </c>
      <c r="W282" s="46">
        <f t="shared" si="16"/>
        <v>1.8833180664644029</v>
      </c>
    </row>
    <row r="283" spans="1:23" x14ac:dyDescent="0.25">
      <c r="A283">
        <v>73</v>
      </c>
      <c r="B283">
        <v>0.31043427838984344</v>
      </c>
      <c r="C283">
        <f t="shared" si="13"/>
        <v>0.33422373251810678</v>
      </c>
      <c r="E283">
        <v>0.3205969420453505</v>
      </c>
      <c r="F283" s="44">
        <f t="shared" si="14"/>
        <v>0.32502016487893803</v>
      </c>
      <c r="H283">
        <v>0.45838801232947785</v>
      </c>
      <c r="I283" s="44">
        <f t="shared" si="15"/>
        <v>0.22286836143921659</v>
      </c>
      <c r="S283" s="46">
        <v>0.35241370191080001</v>
      </c>
      <c r="U283">
        <f>1-EXP(-$B$1*S283)*(1+($B$1*S283))</f>
        <v>0.34942675956652736</v>
      </c>
      <c r="V283">
        <f t="shared" si="17"/>
        <v>0.13584905660377358</v>
      </c>
      <c r="W283" s="46">
        <f t="shared" si="16"/>
        <v>0.88211225883626143</v>
      </c>
    </row>
    <row r="284" spans="1:23" x14ac:dyDescent="0.25">
      <c r="A284">
        <v>74</v>
      </c>
      <c r="B284">
        <v>0.67384868923001806</v>
      </c>
      <c r="C284">
        <f t="shared" si="13"/>
        <v>0.11278562570410063</v>
      </c>
      <c r="E284">
        <v>0.55964842677083648</v>
      </c>
      <c r="F284" s="44">
        <f t="shared" si="14"/>
        <v>0.16584185764158224</v>
      </c>
      <c r="H284">
        <v>0.11383404034546953</v>
      </c>
      <c r="I284" s="44">
        <f t="shared" si="15"/>
        <v>0.62086105077643505</v>
      </c>
      <c r="S284" s="46">
        <v>0.35850940100876499</v>
      </c>
      <c r="U284">
        <f>1-EXP(-$B$1*S284)*(1+($B$1*S284))</f>
        <v>0.35707628989617135</v>
      </c>
      <c r="V284">
        <f t="shared" si="17"/>
        <v>0.13773584905660377</v>
      </c>
      <c r="W284" s="46">
        <f t="shared" si="16"/>
        <v>0.89948853412211793</v>
      </c>
    </row>
    <row r="285" spans="1:23" x14ac:dyDescent="0.25">
      <c r="A285">
        <v>75</v>
      </c>
      <c r="B285">
        <v>0.76293221839045378</v>
      </c>
      <c r="C285">
        <f t="shared" si="13"/>
        <v>7.7310310658590703E-2</v>
      </c>
      <c r="E285">
        <v>0.85229041413617357</v>
      </c>
      <c r="F285" s="44">
        <f t="shared" si="14"/>
        <v>4.5665128163081235E-2</v>
      </c>
      <c r="H285">
        <v>0.66985076448866232</v>
      </c>
      <c r="I285" s="44">
        <f t="shared" si="15"/>
        <v>0.11448580885040802</v>
      </c>
      <c r="S285" s="46">
        <v>0.36041321237048823</v>
      </c>
      <c r="U285">
        <f>1-EXP(-$B$1*S285)*(1+($B$1*S285))</f>
        <v>0.3594587161216144</v>
      </c>
      <c r="V285">
        <f t="shared" si="17"/>
        <v>0.13962264150943396</v>
      </c>
      <c r="W285" s="46">
        <f t="shared" si="16"/>
        <v>0.23746124767207996</v>
      </c>
    </row>
    <row r="286" spans="1:23" x14ac:dyDescent="0.25">
      <c r="A286">
        <v>76</v>
      </c>
      <c r="B286">
        <v>0.35773796807763908</v>
      </c>
      <c r="C286">
        <f t="shared" si="13"/>
        <v>0.29370128380543126</v>
      </c>
      <c r="E286">
        <v>0.86272774437696464</v>
      </c>
      <c r="F286" s="44">
        <f t="shared" si="14"/>
        <v>4.2187460994433698E-2</v>
      </c>
      <c r="H286">
        <v>0.82100894192327645</v>
      </c>
      <c r="I286" s="44">
        <f t="shared" si="15"/>
        <v>5.6348936596244868E-2</v>
      </c>
      <c r="S286" s="46">
        <v>0.36875986496670304</v>
      </c>
      <c r="U286">
        <f>1-EXP(-$B$1*S286)*(1+($B$1*S286))</f>
        <v>0.36986408707228025</v>
      </c>
      <c r="V286">
        <f t="shared" si="17"/>
        <v>0.14150943396226415</v>
      </c>
      <c r="W286" s="46">
        <f t="shared" si="16"/>
        <v>0.39223768139610982</v>
      </c>
    </row>
    <row r="287" spans="1:23" x14ac:dyDescent="0.25">
      <c r="A287">
        <v>77</v>
      </c>
      <c r="B287">
        <v>0.28748435926389354</v>
      </c>
      <c r="C287">
        <f t="shared" si="13"/>
        <v>0.35616766365285008</v>
      </c>
      <c r="E287">
        <v>0.91402935880611591</v>
      </c>
      <c r="F287" s="44">
        <f t="shared" si="14"/>
        <v>2.5683596231939561E-2</v>
      </c>
      <c r="H287">
        <v>0.25162511062959686</v>
      </c>
      <c r="I287" s="44">
        <f t="shared" si="15"/>
        <v>0.39423284438905271</v>
      </c>
      <c r="S287" s="46">
        <v>0.36954794200167362</v>
      </c>
      <c r="U287">
        <f>1-EXP(-$B$1*S287)*(1+($B$1*S287))</f>
        <v>0.37084309653385006</v>
      </c>
      <c r="V287">
        <f t="shared" si="17"/>
        <v>0.14339622641509434</v>
      </c>
      <c r="W287" s="46">
        <f t="shared" si="16"/>
        <v>0.77608410427384233</v>
      </c>
    </row>
    <row r="288" spans="1:23" x14ac:dyDescent="0.25">
      <c r="A288">
        <v>78</v>
      </c>
      <c r="B288">
        <v>0.95474105044709612</v>
      </c>
      <c r="C288">
        <f t="shared" si="13"/>
        <v>1.3232893323966254E-2</v>
      </c>
      <c r="E288">
        <v>0.7695852534562212</v>
      </c>
      <c r="F288" s="44">
        <f t="shared" si="14"/>
        <v>7.4829583178201278E-2</v>
      </c>
      <c r="H288">
        <v>0.78344065675832397</v>
      </c>
      <c r="I288" s="44">
        <f t="shared" si="15"/>
        <v>6.9731417505491236E-2</v>
      </c>
      <c r="S288" s="46">
        <v>0.37315156410938694</v>
      </c>
      <c r="U288">
        <f>1-EXP(-$B$1*S288)*(1+($B$1*S288))</f>
        <v>0.37531192721052387</v>
      </c>
      <c r="V288">
        <f t="shared" si="17"/>
        <v>0.14528301886792452</v>
      </c>
      <c r="W288" s="46">
        <f t="shared" si="16"/>
        <v>0.15779389400765875</v>
      </c>
    </row>
    <row r="289" spans="1:23" x14ac:dyDescent="0.25">
      <c r="A289">
        <v>79</v>
      </c>
      <c r="B289">
        <v>0.28623310037537769</v>
      </c>
      <c r="C289">
        <f t="shared" si="13"/>
        <v>0.35741393252755582</v>
      </c>
      <c r="E289">
        <v>0.90258491775261696</v>
      </c>
      <c r="F289" s="44">
        <f t="shared" si="14"/>
        <v>2.9283571859656105E-2</v>
      </c>
      <c r="H289">
        <v>0.78859828485976746</v>
      </c>
      <c r="I289" s="44">
        <f t="shared" si="15"/>
        <v>6.7856637845384496E-2</v>
      </c>
      <c r="S289" s="46">
        <v>0.37399603026431333</v>
      </c>
      <c r="U289">
        <f>1-EXP(-$B$1*S289)*(1+($B$1*S289))</f>
        <v>0.37635725145843224</v>
      </c>
      <c r="V289">
        <f t="shared" si="17"/>
        <v>0.14716981132075471</v>
      </c>
      <c r="W289" s="46">
        <f t="shared" si="16"/>
        <v>0.45455414223259644</v>
      </c>
    </row>
    <row r="290" spans="1:23" x14ac:dyDescent="0.25">
      <c r="A290">
        <v>80</v>
      </c>
      <c r="B290">
        <v>0.68416394543290504</v>
      </c>
      <c r="C290">
        <f t="shared" si="13"/>
        <v>0.10844505822124093</v>
      </c>
      <c r="E290">
        <v>0.72041993469038967</v>
      </c>
      <c r="F290" s="44">
        <f t="shared" si="14"/>
        <v>9.3691712676105612E-2</v>
      </c>
      <c r="H290">
        <v>0.25611133152256843</v>
      </c>
      <c r="I290" s="44">
        <f t="shared" si="15"/>
        <v>0.38918372579407162</v>
      </c>
      <c r="S290" s="46">
        <v>0.38008997581155346</v>
      </c>
      <c r="U290">
        <f>1-EXP(-$B$1*S290)*(1+($B$1*S290))</f>
        <v>0.38387874981197789</v>
      </c>
      <c r="V290">
        <f t="shared" si="17"/>
        <v>0.1490566037735849</v>
      </c>
      <c r="W290" s="46">
        <f t="shared" si="16"/>
        <v>0.59132049669141817</v>
      </c>
    </row>
    <row r="291" spans="1:23" x14ac:dyDescent="0.25">
      <c r="A291">
        <v>81</v>
      </c>
      <c r="B291">
        <v>0.63676870021668142</v>
      </c>
      <c r="C291">
        <f t="shared" si="13"/>
        <v>0.12895679923706599</v>
      </c>
      <c r="E291">
        <v>0.1685537278359325</v>
      </c>
      <c r="F291" s="44">
        <f t="shared" si="14"/>
        <v>0.50871449155834181</v>
      </c>
      <c r="H291">
        <v>5.0355540635395366E-2</v>
      </c>
      <c r="I291" s="44">
        <f t="shared" si="15"/>
        <v>0.85389903527450228</v>
      </c>
      <c r="S291" s="46">
        <v>0.38010321410154346</v>
      </c>
      <c r="U291">
        <f>1-EXP(-$B$1*S291)*(1+($B$1*S291))</f>
        <v>0.38389504665453056</v>
      </c>
      <c r="V291">
        <f t="shared" si="17"/>
        <v>0.15094339622641509</v>
      </c>
      <c r="W291" s="46">
        <f t="shared" si="16"/>
        <v>1.49157032606991</v>
      </c>
    </row>
    <row r="292" spans="1:23" x14ac:dyDescent="0.25">
      <c r="A292">
        <v>82</v>
      </c>
      <c r="B292">
        <v>0.86855677968688005</v>
      </c>
      <c r="C292">
        <f t="shared" si="13"/>
        <v>4.0263519631868736E-2</v>
      </c>
      <c r="E292">
        <v>0.96234015930661942</v>
      </c>
      <c r="F292" s="44">
        <f t="shared" si="14"/>
        <v>1.0967798532548525E-2</v>
      </c>
      <c r="H292">
        <v>0.63921018097476123</v>
      </c>
      <c r="I292" s="44">
        <f t="shared" si="15"/>
        <v>0.12786341627835673</v>
      </c>
      <c r="S292" s="46">
        <v>0.38237028944622919</v>
      </c>
      <c r="U292">
        <f>1-EXP(-$B$1*S292)*(1+($B$1*S292))</f>
        <v>0.3866831230730291</v>
      </c>
      <c r="V292">
        <f t="shared" si="17"/>
        <v>0.15283018867924528</v>
      </c>
      <c r="W292" s="46">
        <f t="shared" si="16"/>
        <v>0.17909473444277399</v>
      </c>
    </row>
    <row r="293" spans="1:23" x14ac:dyDescent="0.25">
      <c r="A293">
        <v>83</v>
      </c>
      <c r="B293">
        <v>0.8179570909756767</v>
      </c>
      <c r="C293">
        <f t="shared" si="13"/>
        <v>5.741297136434579E-2</v>
      </c>
      <c r="E293">
        <v>0.13660084841456344</v>
      </c>
      <c r="F293" s="44">
        <f t="shared" si="14"/>
        <v>0.56876917740673372</v>
      </c>
      <c r="H293">
        <v>0.77199621570482502</v>
      </c>
      <c r="I293" s="44">
        <f t="shared" si="15"/>
        <v>7.3935894544608735E-2</v>
      </c>
      <c r="S293" s="46">
        <v>0.38434883659744123</v>
      </c>
      <c r="U293">
        <f>1-EXP(-$B$1*S293)*(1+($B$1*S293))</f>
        <v>0.38911180180111471</v>
      </c>
      <c r="V293">
        <f t="shared" si="17"/>
        <v>0.15471698113207547</v>
      </c>
      <c r="W293" s="46">
        <f t="shared" si="16"/>
        <v>0.70011804331568817</v>
      </c>
    </row>
    <row r="294" spans="1:23" x14ac:dyDescent="0.25">
      <c r="A294">
        <v>84</v>
      </c>
      <c r="B294">
        <v>0.79485457930234682</v>
      </c>
      <c r="C294">
        <f t="shared" si="13"/>
        <v>6.5598885764597728E-2</v>
      </c>
      <c r="E294">
        <v>0.53642384105960261</v>
      </c>
      <c r="F294" s="44">
        <f t="shared" si="14"/>
        <v>0.17795162346928159</v>
      </c>
      <c r="H294">
        <v>0.73390911587878049</v>
      </c>
      <c r="I294" s="44">
        <f t="shared" si="15"/>
        <v>8.8391450960750892E-2</v>
      </c>
      <c r="S294" s="46">
        <v>0.38983512087020628</v>
      </c>
      <c r="U294">
        <f>1-EXP(-$B$1*S294)*(1+($B$1*S294))</f>
        <v>0.39582351984928088</v>
      </c>
      <c r="V294">
        <f t="shared" si="17"/>
        <v>0.15660377358490565</v>
      </c>
      <c r="W294" s="46">
        <f t="shared" si="16"/>
        <v>0.33194196019463024</v>
      </c>
    </row>
    <row r="295" spans="1:23" x14ac:dyDescent="0.25">
      <c r="A295">
        <v>85</v>
      </c>
      <c r="B295">
        <v>0.61104159672841574</v>
      </c>
      <c r="C295">
        <f t="shared" si="13"/>
        <v>0.14074006925027285</v>
      </c>
      <c r="E295">
        <v>0.30079042939542833</v>
      </c>
      <c r="F295" s="44">
        <f t="shared" si="14"/>
        <v>0.34324042988059505</v>
      </c>
      <c r="H295">
        <v>9.2928861354411446E-2</v>
      </c>
      <c r="I295" s="44">
        <f t="shared" si="15"/>
        <v>0.67883457434611039</v>
      </c>
      <c r="S295" s="46">
        <v>0.39087657987009156</v>
      </c>
      <c r="U295">
        <f>1-EXP(-$B$1*S295)*(1+($B$1*S295))</f>
        <v>0.39709376040869782</v>
      </c>
      <c r="V295">
        <f t="shared" si="17"/>
        <v>0.15849056603773584</v>
      </c>
      <c r="W295" s="46">
        <f t="shared" si="16"/>
        <v>1.1628150734769784</v>
      </c>
    </row>
    <row r="296" spans="1:23" x14ac:dyDescent="0.25">
      <c r="A296">
        <v>86</v>
      </c>
      <c r="B296">
        <v>0.75524155400250248</v>
      </c>
      <c r="C296">
        <f t="shared" si="13"/>
        <v>8.0205040521869289E-2</v>
      </c>
      <c r="E296">
        <v>0.42057557908871729</v>
      </c>
      <c r="F296" s="44">
        <f t="shared" si="14"/>
        <v>0.24746602270863974</v>
      </c>
      <c r="H296">
        <v>0.804467909787286</v>
      </c>
      <c r="I296" s="44">
        <f t="shared" si="15"/>
        <v>6.2164057639697241E-2</v>
      </c>
      <c r="S296" s="46">
        <v>0.39223768139610982</v>
      </c>
      <c r="U296">
        <f>1-EXP(-$B$1*S296)*(1+($B$1*S296))</f>
        <v>0.39875198252849908</v>
      </c>
      <c r="V296">
        <f t="shared" si="17"/>
        <v>0.16037735849056603</v>
      </c>
      <c r="W296" s="46">
        <f t="shared" si="16"/>
        <v>0.38983512087020628</v>
      </c>
    </row>
    <row r="297" spans="1:23" x14ac:dyDescent="0.25">
      <c r="A297">
        <v>87</v>
      </c>
      <c r="B297">
        <v>0.54387035737174594</v>
      </c>
      <c r="C297">
        <f t="shared" si="13"/>
        <v>0.1740126783377956</v>
      </c>
      <c r="E297">
        <v>0.40995513779107029</v>
      </c>
      <c r="F297" s="44">
        <f t="shared" si="14"/>
        <v>0.25477358436924874</v>
      </c>
      <c r="H297">
        <v>0.23499252296517839</v>
      </c>
      <c r="I297" s="44">
        <f t="shared" si="15"/>
        <v>0.41377188071817389</v>
      </c>
      <c r="S297" s="46">
        <v>0.39321184146330707</v>
      </c>
      <c r="U297">
        <f>1-EXP(-$B$1*S297)*(1+($B$1*S297))</f>
        <v>0.39993748076350344</v>
      </c>
      <c r="V297">
        <f t="shared" si="17"/>
        <v>0.16226415094339622</v>
      </c>
      <c r="W297" s="46">
        <f t="shared" si="16"/>
        <v>0.84255814342521829</v>
      </c>
    </row>
    <row r="298" spans="1:23" x14ac:dyDescent="0.25">
      <c r="A298">
        <v>88</v>
      </c>
      <c r="B298">
        <v>1.5655995361186559E-2</v>
      </c>
      <c r="C298">
        <f t="shared" si="13"/>
        <v>1.1876860986241755</v>
      </c>
      <c r="E298">
        <v>0.13330484939115575</v>
      </c>
      <c r="F298" s="44">
        <f t="shared" si="14"/>
        <v>0.57574762083732645</v>
      </c>
      <c r="H298">
        <v>0.95483260597552411</v>
      </c>
      <c r="I298" s="44">
        <f t="shared" si="15"/>
        <v>1.3205495876017536E-2</v>
      </c>
      <c r="S298" s="46">
        <v>0.39897042719905296</v>
      </c>
      <c r="U298">
        <f>1-EXP(-$B$1*S298)*(1+($B$1*S298))</f>
        <v>0.40692258859065045</v>
      </c>
      <c r="V298">
        <f t="shared" si="17"/>
        <v>0.16415094339622641</v>
      </c>
      <c r="W298" s="46">
        <f t="shared" si="16"/>
        <v>1.7766392153375195</v>
      </c>
    </row>
    <row r="299" spans="1:23" x14ac:dyDescent="0.25">
      <c r="A299">
        <v>89</v>
      </c>
      <c r="B299">
        <v>8.2857753227332381E-2</v>
      </c>
      <c r="C299">
        <f t="shared" si="13"/>
        <v>0.71160855942495649</v>
      </c>
      <c r="E299">
        <v>0.17551194799645986</v>
      </c>
      <c r="F299" s="44">
        <f t="shared" si="14"/>
        <v>0.49715661675475131</v>
      </c>
      <c r="H299">
        <v>0.14160588396862697</v>
      </c>
      <c r="I299" s="44">
        <f t="shared" si="15"/>
        <v>0.55848787003859512</v>
      </c>
      <c r="S299" s="46">
        <v>0.4011174063991938</v>
      </c>
      <c r="U299">
        <f>1-EXP(-$B$1*S299)*(1+($B$1*S299))</f>
        <v>0.40951672093837121</v>
      </c>
      <c r="V299">
        <f t="shared" si="17"/>
        <v>0.16603773584905659</v>
      </c>
      <c r="W299" s="46">
        <f t="shared" si="16"/>
        <v>1.7672530462183029</v>
      </c>
    </row>
    <row r="300" spans="1:23" x14ac:dyDescent="0.25">
      <c r="A300">
        <v>90</v>
      </c>
      <c r="B300">
        <v>0.94674520096438486</v>
      </c>
      <c r="C300">
        <f t="shared" si="13"/>
        <v>1.5635794620196517E-2</v>
      </c>
      <c r="E300">
        <v>5.2217169713431197E-2</v>
      </c>
      <c r="F300" s="44">
        <f t="shared" si="14"/>
        <v>0.84352683327519717</v>
      </c>
      <c r="H300">
        <v>0.90127262184514911</v>
      </c>
      <c r="I300" s="44">
        <f t="shared" si="15"/>
        <v>2.9699282907522193E-2</v>
      </c>
      <c r="S300" s="46">
        <v>0.40238634048092653</v>
      </c>
      <c r="U300">
        <f>1-EXP(-$B$1*S300)*(1+($B$1*S300))</f>
        <v>0.41104730693130798</v>
      </c>
      <c r="V300">
        <f t="shared" si="17"/>
        <v>0.16792452830188678</v>
      </c>
      <c r="W300" s="46">
        <f t="shared" si="16"/>
        <v>0.88886191080291588</v>
      </c>
    </row>
    <row r="301" spans="1:23" x14ac:dyDescent="0.25">
      <c r="A301">
        <v>91</v>
      </c>
      <c r="B301">
        <v>0.11911374248481704</v>
      </c>
      <c r="C301">
        <f t="shared" si="13"/>
        <v>0.60790754947850545</v>
      </c>
      <c r="E301">
        <v>0.99169896542252878</v>
      </c>
      <c r="F301" s="44">
        <f t="shared" si="14"/>
        <v>2.3816228648384599E-3</v>
      </c>
      <c r="H301">
        <v>8.5482345042268135E-2</v>
      </c>
      <c r="I301" s="44">
        <f t="shared" si="15"/>
        <v>0.70269869002722152</v>
      </c>
      <c r="S301" s="46">
        <v>0.40265950514744303</v>
      </c>
      <c r="U301">
        <f>1-EXP(-$B$1*S301)*(1+($B$1*S301))</f>
        <v>0.41137654043803573</v>
      </c>
      <c r="V301">
        <f t="shared" si="17"/>
        <v>0.16981132075471697</v>
      </c>
      <c r="W301" s="46">
        <f t="shared" si="16"/>
        <v>1.3129878623705653</v>
      </c>
    </row>
    <row r="302" spans="1:23" x14ac:dyDescent="0.25">
      <c r="A302">
        <v>92</v>
      </c>
      <c r="B302">
        <v>0.92867824335459459</v>
      </c>
      <c r="C302">
        <f t="shared" si="13"/>
        <v>2.1140842132676311E-2</v>
      </c>
      <c r="E302">
        <v>0.22568437757499923</v>
      </c>
      <c r="F302" s="44">
        <f t="shared" si="14"/>
        <v>0.42531937577442391</v>
      </c>
      <c r="H302">
        <v>0.37324137089144566</v>
      </c>
      <c r="I302" s="44">
        <f t="shared" si="15"/>
        <v>0.28157998904976167</v>
      </c>
      <c r="S302" s="46">
        <v>0.40275195511959794</v>
      </c>
      <c r="U302">
        <f>1-EXP(-$B$1*S302)*(1+($B$1*S302))</f>
        <v>0.41148794567695601</v>
      </c>
      <c r="V302">
        <f t="shared" si="17"/>
        <v>0.17169811320754716</v>
      </c>
      <c r="W302" s="46">
        <f t="shared" si="16"/>
        <v>0.72804020695686189</v>
      </c>
    </row>
    <row r="303" spans="1:23" x14ac:dyDescent="0.25">
      <c r="A303">
        <v>93</v>
      </c>
      <c r="B303">
        <v>0.16397595141453292</v>
      </c>
      <c r="C303">
        <f t="shared" si="13"/>
        <v>0.51658157132187499</v>
      </c>
      <c r="E303">
        <v>0.58296456801049834</v>
      </c>
      <c r="F303" s="44">
        <f t="shared" si="14"/>
        <v>0.15417967707448602</v>
      </c>
      <c r="H303">
        <v>0.79851680043946649</v>
      </c>
      <c r="I303" s="44">
        <f t="shared" si="15"/>
        <v>6.4285506156878794E-2</v>
      </c>
      <c r="S303" s="46">
        <v>0.40361423143660874</v>
      </c>
      <c r="U303">
        <f>1-EXP(-$B$1*S303)*(1+($B$1*S303))</f>
        <v>0.41252651171420951</v>
      </c>
      <c r="V303">
        <f t="shared" si="17"/>
        <v>0.17358490566037735</v>
      </c>
      <c r="W303" s="46">
        <f t="shared" si="16"/>
        <v>0.73504675455323976</v>
      </c>
    </row>
    <row r="304" spans="1:23" x14ac:dyDescent="0.25">
      <c r="A304">
        <v>94</v>
      </c>
      <c r="B304">
        <v>3.4150212103640859E-2</v>
      </c>
      <c r="C304">
        <f t="shared" si="13"/>
        <v>0.96485328058384534</v>
      </c>
      <c r="E304">
        <v>0.18433179723502305</v>
      </c>
      <c r="F304" s="44">
        <f t="shared" si="14"/>
        <v>0.48314797126472092</v>
      </c>
      <c r="H304">
        <v>0.72710348826563309</v>
      </c>
      <c r="I304" s="44">
        <f t="shared" si="15"/>
        <v>9.1053274809423157E-2</v>
      </c>
      <c r="S304" s="46">
        <v>0.41016911714908183</v>
      </c>
      <c r="U304">
        <f>1-EXP(-$B$1*S304)*(1+($B$1*S304))</f>
        <v>0.42039132349342612</v>
      </c>
      <c r="V304">
        <f t="shared" si="17"/>
        <v>0.17547169811320754</v>
      </c>
      <c r="W304" s="46">
        <f t="shared" si="16"/>
        <v>1.5390545266579894</v>
      </c>
    </row>
    <row r="305" spans="1:23" x14ac:dyDescent="0.25">
      <c r="A305">
        <v>95</v>
      </c>
      <c r="B305">
        <v>0.49143955809198281</v>
      </c>
      <c r="C305">
        <f t="shared" si="13"/>
        <v>0.20297609181068224</v>
      </c>
      <c r="E305">
        <v>0.30732139042329171</v>
      </c>
      <c r="F305" s="44">
        <f t="shared" si="14"/>
        <v>0.3371032013265074</v>
      </c>
      <c r="H305">
        <v>0.61885433515427102</v>
      </c>
      <c r="I305" s="44">
        <f t="shared" si="15"/>
        <v>0.13711010195510254</v>
      </c>
      <c r="S305" s="46">
        <v>0.41082968370568296</v>
      </c>
      <c r="U305">
        <f>1-EXP(-$B$1*S305)*(1+($B$1*S305))</f>
        <v>0.42118089864926045</v>
      </c>
      <c r="V305">
        <f t="shared" si="17"/>
        <v>0.17735849056603772</v>
      </c>
      <c r="W305" s="46">
        <f t="shared" si="16"/>
        <v>0.67718939509229215</v>
      </c>
    </row>
    <row r="306" spans="1:23" x14ac:dyDescent="0.25">
      <c r="A306">
        <v>96</v>
      </c>
      <c r="B306">
        <v>2.7008880886257514E-2</v>
      </c>
      <c r="C306">
        <f t="shared" si="13"/>
        <v>1.0318827272421298</v>
      </c>
      <c r="E306">
        <v>0.81685842463454084</v>
      </c>
      <c r="F306" s="44">
        <f t="shared" si="14"/>
        <v>5.7796995999732606E-2</v>
      </c>
      <c r="H306">
        <v>0.53944517349772636</v>
      </c>
      <c r="I306" s="44">
        <f t="shared" si="15"/>
        <v>0.17634689260135808</v>
      </c>
      <c r="S306" s="46">
        <v>0.4157854855545744</v>
      </c>
      <c r="U306">
        <f>1-EXP(-$B$1*S306)*(1+($B$1*S306))</f>
        <v>0.42708673083941817</v>
      </c>
      <c r="V306">
        <f t="shared" si="17"/>
        <v>0.17924528301886791</v>
      </c>
      <c r="W306" s="46">
        <f t="shared" si="16"/>
        <v>1.2660266158432205</v>
      </c>
    </row>
    <row r="307" spans="1:23" x14ac:dyDescent="0.25">
      <c r="A307">
        <v>97</v>
      </c>
      <c r="B307">
        <v>0.86550492873928042</v>
      </c>
      <c r="C307">
        <f t="shared" si="13"/>
        <v>4.1269202774091442E-2</v>
      </c>
      <c r="E307">
        <v>0.173924985503708</v>
      </c>
      <c r="F307" s="44">
        <f t="shared" si="14"/>
        <v>0.49975176872010979</v>
      </c>
      <c r="H307">
        <v>0.60490737632374036</v>
      </c>
      <c r="I307" s="44">
        <f t="shared" si="15"/>
        <v>0.14362283704496814</v>
      </c>
      <c r="S307" s="46">
        <v>0.41696003460728909</v>
      </c>
      <c r="U307">
        <f>1-EXP(-$B$1*S307)*(1+($B$1*S307))</f>
        <v>0.42848178179434704</v>
      </c>
      <c r="V307">
        <f t="shared" si="17"/>
        <v>0.1811320754716981</v>
      </c>
      <c r="W307" s="46">
        <f t="shared" si="16"/>
        <v>0.6846438085391694</v>
      </c>
    </row>
    <row r="308" spans="1:23" x14ac:dyDescent="0.25">
      <c r="A308">
        <v>98</v>
      </c>
      <c r="B308">
        <v>1.2054811243018892E-2</v>
      </c>
      <c r="C308">
        <f t="shared" si="13"/>
        <v>1.2623689787012178</v>
      </c>
      <c r="E308">
        <v>0.3826715903195288</v>
      </c>
      <c r="F308" s="44">
        <f t="shared" si="14"/>
        <v>0.27445089261852745</v>
      </c>
      <c r="H308">
        <v>0.5824457533494064</v>
      </c>
      <c r="I308" s="44">
        <f t="shared" si="15"/>
        <v>0.15443406433601536</v>
      </c>
      <c r="S308" s="46">
        <v>0.41719979943217655</v>
      </c>
      <c r="U308">
        <f>1-EXP(-$B$1*S308)*(1+($B$1*S308))</f>
        <v>0.42876633701592304</v>
      </c>
      <c r="V308">
        <f t="shared" si="17"/>
        <v>0.18301886792452829</v>
      </c>
      <c r="W308" s="46">
        <f t="shared" si="16"/>
        <v>1.6912539356557605</v>
      </c>
    </row>
    <row r="309" spans="1:23" x14ac:dyDescent="0.25">
      <c r="A309">
        <v>99</v>
      </c>
      <c r="B309">
        <v>9.3691824091311382E-2</v>
      </c>
      <c r="C309">
        <f t="shared" si="13"/>
        <v>0.67649838564975451</v>
      </c>
      <c r="E309">
        <v>0.60533463545640431</v>
      </c>
      <c r="F309" s="44">
        <f t="shared" si="14"/>
        <v>0.14342110211627238</v>
      </c>
      <c r="H309">
        <v>0.66078676717429119</v>
      </c>
      <c r="I309" s="44">
        <f t="shared" si="15"/>
        <v>0.11837830926814726</v>
      </c>
      <c r="S309" s="46">
        <v>0.41810446815847918</v>
      </c>
      <c r="U309">
        <f>1-EXP(-$B$1*S309)*(1+($B$1*S309))</f>
        <v>0.42983932842329819</v>
      </c>
      <c r="V309">
        <f t="shared" si="17"/>
        <v>0.18490566037735848</v>
      </c>
      <c r="W309" s="46">
        <f t="shared" si="16"/>
        <v>0.93829779703417415</v>
      </c>
    </row>
    <row r="310" spans="1:23" x14ac:dyDescent="0.25">
      <c r="A310">
        <v>100</v>
      </c>
      <c r="B310">
        <v>0.26261177404095581</v>
      </c>
      <c r="C310">
        <f t="shared" si="13"/>
        <v>0.38202242334564118</v>
      </c>
      <c r="E310">
        <v>0.82384716330454422</v>
      </c>
      <c r="F310" s="44">
        <f t="shared" si="14"/>
        <v>5.5362927915141857E-2</v>
      </c>
      <c r="H310">
        <v>0.29477828302865688</v>
      </c>
      <c r="I310" s="44">
        <f t="shared" si="15"/>
        <v>0.34900908233602512</v>
      </c>
      <c r="S310" s="46">
        <v>0.41886830269342956</v>
      </c>
      <c r="U310">
        <f>1-EXP(-$B$1*S310)*(1+($B$1*S310))</f>
        <v>0.43074444499703679</v>
      </c>
      <c r="V310">
        <f t="shared" si="17"/>
        <v>0.18679245283018867</v>
      </c>
      <c r="W310" s="46">
        <f t="shared" si="16"/>
        <v>0.78639443359680816</v>
      </c>
    </row>
    <row r="311" spans="1:23" x14ac:dyDescent="0.25">
      <c r="A311">
        <v>101</v>
      </c>
      <c r="B311">
        <v>8.038575395977661E-2</v>
      </c>
      <c r="C311">
        <f t="shared" si="13"/>
        <v>0.72026237372918789</v>
      </c>
      <c r="E311">
        <v>0.70937223426007878</v>
      </c>
      <c r="F311" s="44">
        <f t="shared" si="14"/>
        <v>9.8107107760110751E-2</v>
      </c>
      <c r="H311">
        <v>0.58000427259132659</v>
      </c>
      <c r="I311" s="44">
        <f t="shared" si="15"/>
        <v>0.15563423112343852</v>
      </c>
      <c r="S311" s="46">
        <v>0.42824123854153462</v>
      </c>
      <c r="U311">
        <f>1-EXP(-$B$1*S311)*(1+($B$1*S311))</f>
        <v>0.44178772954680756</v>
      </c>
      <c r="V311">
        <f t="shared" si="17"/>
        <v>0.18867924528301885</v>
      </c>
      <c r="W311" s="46">
        <f t="shared" si="16"/>
        <v>0.97400371261273722</v>
      </c>
    </row>
    <row r="312" spans="1:23" x14ac:dyDescent="0.25">
      <c r="A312">
        <v>102</v>
      </c>
      <c r="B312">
        <v>0.45576342051454205</v>
      </c>
      <c r="C312">
        <f t="shared" si="13"/>
        <v>0.22450897678849627</v>
      </c>
      <c r="E312">
        <v>0.32773827326273386</v>
      </c>
      <c r="F312" s="44">
        <f t="shared" si="14"/>
        <v>0.31872569614204782</v>
      </c>
      <c r="H312">
        <v>0.27942747276223029</v>
      </c>
      <c r="I312" s="44">
        <f t="shared" si="15"/>
        <v>0.36428928836655045</v>
      </c>
      <c r="S312" s="46">
        <v>0.43087477157940818</v>
      </c>
      <c r="U312">
        <f>1-EXP(-$B$1*S312)*(1+($B$1*S312))</f>
        <v>0.44486917737635145</v>
      </c>
      <c r="V312">
        <f t="shared" si="17"/>
        <v>0.19056603773584904</v>
      </c>
      <c r="W312" s="46">
        <f t="shared" si="16"/>
        <v>0.90752396129709445</v>
      </c>
    </row>
    <row r="313" spans="1:23" x14ac:dyDescent="0.25">
      <c r="A313">
        <v>103</v>
      </c>
      <c r="B313">
        <v>0.93685720389416183</v>
      </c>
      <c r="C313">
        <f t="shared" si="13"/>
        <v>1.8635544423437286E-2</v>
      </c>
      <c r="E313">
        <v>0.45399334696493421</v>
      </c>
      <c r="F313" s="44">
        <f t="shared" si="14"/>
        <v>0.22562078151726378</v>
      </c>
      <c r="H313">
        <v>0.66594439527573468</v>
      </c>
      <c r="I313" s="44">
        <f t="shared" si="15"/>
        <v>0.11615688642978717</v>
      </c>
      <c r="S313" s="46">
        <v>0.43354263233446344</v>
      </c>
      <c r="U313">
        <f>1-EXP(-$B$1*S313)*(1+($B$1*S313))</f>
        <v>0.44798104959570928</v>
      </c>
      <c r="V313">
        <f t="shared" si="17"/>
        <v>0.19245283018867923</v>
      </c>
      <c r="W313" s="46">
        <f t="shared" si="16"/>
        <v>0.36041321237048823</v>
      </c>
    </row>
    <row r="314" spans="1:23" x14ac:dyDescent="0.25">
      <c r="A314">
        <v>104</v>
      </c>
      <c r="B314">
        <v>0.89223914304025387</v>
      </c>
      <c r="C314">
        <f t="shared" si="13"/>
        <v>3.2577452787171883E-2</v>
      </c>
      <c r="E314">
        <v>0.21250038148136846</v>
      </c>
      <c r="F314" s="44">
        <f t="shared" si="14"/>
        <v>0.44251757011795345</v>
      </c>
      <c r="H314">
        <v>0.1021759697256386</v>
      </c>
      <c r="I314" s="44">
        <f t="shared" si="15"/>
        <v>0.65173107392743368</v>
      </c>
      <c r="S314" s="46">
        <v>0.43670806980178201</v>
      </c>
      <c r="U314">
        <f>1-EXP(-$B$1*S314)*(1+($B$1*S314))</f>
        <v>0.4516604718601428</v>
      </c>
      <c r="V314">
        <f t="shared" si="17"/>
        <v>0.19433962264150942</v>
      </c>
      <c r="W314" s="46">
        <f t="shared" si="16"/>
        <v>1.126826096832559</v>
      </c>
    </row>
    <row r="315" spans="1:23" x14ac:dyDescent="0.25">
      <c r="A315">
        <v>105</v>
      </c>
      <c r="B315">
        <v>0.66972869045075833</v>
      </c>
      <c r="C315">
        <f t="shared" si="13"/>
        <v>0.11453788235229988</v>
      </c>
      <c r="E315">
        <v>0.7806634723960082</v>
      </c>
      <c r="F315" s="44">
        <f t="shared" si="14"/>
        <v>7.0746032920728619E-2</v>
      </c>
      <c r="H315">
        <v>0.35514389477217934</v>
      </c>
      <c r="I315" s="44">
        <f t="shared" si="15"/>
        <v>0.29578063835637342</v>
      </c>
      <c r="S315" s="46">
        <v>0.4371863093814381</v>
      </c>
      <c r="U315">
        <f>1-EXP(-$B$1*S315)*(1+($B$1*S315))</f>
        <v>0.45221514534124641</v>
      </c>
      <c r="V315">
        <f t="shared" si="17"/>
        <v>0.19622641509433961</v>
      </c>
      <c r="W315" s="46">
        <f t="shared" si="16"/>
        <v>0.48106455362940193</v>
      </c>
    </row>
    <row r="316" spans="1:23" x14ac:dyDescent="0.25">
      <c r="A316">
        <v>106</v>
      </c>
      <c r="B316">
        <v>0.38813440351573231</v>
      </c>
      <c r="C316">
        <f t="shared" si="13"/>
        <v>0.27040102815086592</v>
      </c>
      <c r="E316">
        <v>0.27893917661061435</v>
      </c>
      <c r="F316" s="44">
        <f t="shared" si="14"/>
        <v>0.36478900740205372</v>
      </c>
      <c r="H316">
        <v>0.36381115146336251</v>
      </c>
      <c r="I316" s="44">
        <f t="shared" si="15"/>
        <v>0.28889153161068071</v>
      </c>
      <c r="S316" s="46">
        <v>0.43887265085548621</v>
      </c>
      <c r="U316">
        <f>1-EXP(-$B$1*S316)*(1+($B$1*S316))</f>
        <v>0.45416843435207599</v>
      </c>
      <c r="V316">
        <f t="shared" si="17"/>
        <v>0.1981132075471698</v>
      </c>
      <c r="W316" s="46">
        <f t="shared" si="16"/>
        <v>0.92408156716360035</v>
      </c>
    </row>
    <row r="317" spans="1:23" x14ac:dyDescent="0.25">
      <c r="A317">
        <v>107</v>
      </c>
      <c r="B317">
        <v>0.6343272194586016</v>
      </c>
      <c r="C317">
        <f t="shared" si="13"/>
        <v>0.13005438247675602</v>
      </c>
      <c r="E317">
        <v>0.47419660023804439</v>
      </c>
      <c r="F317" s="44">
        <f t="shared" si="14"/>
        <v>0.2131809356700051</v>
      </c>
      <c r="H317">
        <v>0.1773125400555437</v>
      </c>
      <c r="I317" s="44">
        <f t="shared" si="15"/>
        <v>0.49424038300269341</v>
      </c>
      <c r="S317" s="46">
        <v>0.45151349875358382</v>
      </c>
      <c r="U317">
        <f>1-EXP(-$B$1*S317)*(1+($B$1*S317))</f>
        <v>0.46868097716836099</v>
      </c>
      <c r="V317">
        <f t="shared" si="17"/>
        <v>0.19999999999999998</v>
      </c>
      <c r="W317" s="46">
        <f t="shared" si="16"/>
        <v>0.83747570114945447</v>
      </c>
    </row>
    <row r="318" spans="1:23" x14ac:dyDescent="0.25">
      <c r="A318">
        <v>108</v>
      </c>
      <c r="B318">
        <v>0.5289162877285073</v>
      </c>
      <c r="C318">
        <f t="shared" si="13"/>
        <v>0.18197860168743105</v>
      </c>
      <c r="E318">
        <v>0.42313913388470109</v>
      </c>
      <c r="F318" s="44">
        <f t="shared" si="14"/>
        <v>0.24572978065871581</v>
      </c>
      <c r="H318">
        <v>0.29215369121372115</v>
      </c>
      <c r="I318" s="44">
        <f t="shared" si="15"/>
        <v>0.35156436440258021</v>
      </c>
      <c r="S318" s="46">
        <v>0.45455414223259644</v>
      </c>
      <c r="U318">
        <f>1-EXP(-$B$1*S318)*(1+($B$1*S318))</f>
        <v>0.47213723688763642</v>
      </c>
      <c r="V318">
        <f t="shared" si="17"/>
        <v>0.20188679245283017</v>
      </c>
      <c r="W318" s="46">
        <f t="shared" si="16"/>
        <v>0.77927274674872704</v>
      </c>
    </row>
    <row r="319" spans="1:23" x14ac:dyDescent="0.25">
      <c r="A319">
        <v>109</v>
      </c>
      <c r="B319">
        <v>0.93337809381389814</v>
      </c>
      <c r="C319">
        <f t="shared" si="13"/>
        <v>1.9698547136895759E-2</v>
      </c>
      <c r="E319">
        <v>0.65715506454664752</v>
      </c>
      <c r="F319" s="44">
        <f t="shared" si="14"/>
        <v>0.11995293407107883</v>
      </c>
      <c r="H319">
        <v>0.56041138950773639</v>
      </c>
      <c r="I319" s="44">
        <f t="shared" si="15"/>
        <v>0.16545261166748698</v>
      </c>
      <c r="S319" s="46">
        <v>0.4580819862926569</v>
      </c>
      <c r="U319">
        <f>1-EXP(-$B$1*S319)*(1+($B$1*S319))</f>
        <v>0.47613019701667347</v>
      </c>
      <c r="V319">
        <f t="shared" si="17"/>
        <v>0.20377358490566036</v>
      </c>
      <c r="W319" s="46">
        <f t="shared" si="16"/>
        <v>0.30510409287546159</v>
      </c>
    </row>
    <row r="320" spans="1:23" x14ac:dyDescent="0.25">
      <c r="A320">
        <v>110</v>
      </c>
      <c r="B320">
        <v>0.99212622455519273</v>
      </c>
      <c r="C320">
        <f t="shared" si="13"/>
        <v>2.2585535133571254E-3</v>
      </c>
      <c r="E320">
        <v>0.15744499038666951</v>
      </c>
      <c r="F320" s="44">
        <f t="shared" si="14"/>
        <v>0.52819404260306679</v>
      </c>
      <c r="H320">
        <v>0.5808282723471786</v>
      </c>
      <c r="I320" s="44">
        <f t="shared" si="15"/>
        <v>0.15522861096359719</v>
      </c>
      <c r="S320" s="46">
        <v>0.45891866656581742</v>
      </c>
      <c r="U320">
        <f>1-EXP(-$B$1*S320)*(1+($B$1*S320))</f>
        <v>0.47707447673799774</v>
      </c>
      <c r="V320">
        <f t="shared" si="17"/>
        <v>0.20566037735849055</v>
      </c>
      <c r="W320" s="46">
        <f t="shared" si="16"/>
        <v>0.68568120708002112</v>
      </c>
    </row>
    <row r="321" spans="1:23" x14ac:dyDescent="0.25">
      <c r="A321">
        <v>111</v>
      </c>
      <c r="B321">
        <v>0.88973662526322217</v>
      </c>
      <c r="C321">
        <f t="shared" si="13"/>
        <v>3.337993906326453E-2</v>
      </c>
      <c r="E321">
        <v>0.21527756584368418</v>
      </c>
      <c r="F321" s="44">
        <f t="shared" si="14"/>
        <v>0.43880773701696763</v>
      </c>
      <c r="H321">
        <v>0.55339213232825712</v>
      </c>
      <c r="I321" s="44">
        <f t="shared" si="15"/>
        <v>0.16905383677181662</v>
      </c>
      <c r="S321" s="46">
        <v>0.47081658284659517</v>
      </c>
      <c r="U321">
        <f>1-EXP(-$B$1*S321)*(1+($B$1*S321))</f>
        <v>0.49038870657171152</v>
      </c>
      <c r="V321">
        <f t="shared" si="17"/>
        <v>0.20754716981132074</v>
      </c>
      <c r="W321" s="46">
        <f t="shared" si="16"/>
        <v>0.64124151285204878</v>
      </c>
    </row>
    <row r="322" spans="1:23" x14ac:dyDescent="0.25">
      <c r="A322">
        <v>112</v>
      </c>
      <c r="B322">
        <v>0.80486465041047395</v>
      </c>
      <c r="C322">
        <f t="shared" si="13"/>
        <v>6.2023186238884462E-2</v>
      </c>
      <c r="E322">
        <v>0.36890774254585407</v>
      </c>
      <c r="F322" s="44">
        <f t="shared" si="14"/>
        <v>0.28491676754365952</v>
      </c>
      <c r="H322">
        <v>0.50636310922574546</v>
      </c>
      <c r="I322" s="44">
        <f t="shared" si="15"/>
        <v>0.19442893139602149</v>
      </c>
      <c r="S322" s="46">
        <v>0.47132306654775613</v>
      </c>
      <c r="U322">
        <f>1-EXP(-$B$1*S322)*(1+($B$1*S322))</f>
        <v>0.49095071942389801</v>
      </c>
      <c r="V322">
        <f t="shared" si="17"/>
        <v>0.20943396226415092</v>
      </c>
      <c r="W322" s="46">
        <f t="shared" si="16"/>
        <v>0.54136888517856552</v>
      </c>
    </row>
    <row r="323" spans="1:23" x14ac:dyDescent="0.25">
      <c r="A323">
        <v>113</v>
      </c>
      <c r="B323">
        <v>0.24677266762291331</v>
      </c>
      <c r="C323">
        <f t="shared" si="13"/>
        <v>0.39979649718704791</v>
      </c>
      <c r="E323">
        <v>0.41633350627155369</v>
      </c>
      <c r="F323" s="44">
        <f t="shared" si="14"/>
        <v>0.25036246918306265</v>
      </c>
      <c r="H323">
        <v>0.61891537217322301</v>
      </c>
      <c r="I323" s="44">
        <f t="shared" si="15"/>
        <v>0.13708192361436128</v>
      </c>
      <c r="S323" s="46">
        <v>0.47152140033208512</v>
      </c>
      <c r="U323">
        <f>1-EXP(-$B$1*S323)*(1+($B$1*S323))</f>
        <v>0.49117069100948818</v>
      </c>
      <c r="V323">
        <f t="shared" si="17"/>
        <v>0.21132075471698111</v>
      </c>
      <c r="W323" s="46">
        <f t="shared" si="16"/>
        <v>0.78724088998447184</v>
      </c>
    </row>
    <row r="324" spans="1:23" x14ac:dyDescent="0.25">
      <c r="A324">
        <v>114</v>
      </c>
      <c r="B324">
        <v>0.82531205175939204</v>
      </c>
      <c r="C324">
        <f t="shared" si="13"/>
        <v>5.4855348459158966E-2</v>
      </c>
      <c r="E324">
        <v>0.77993102816858428</v>
      </c>
      <c r="F324" s="44">
        <f t="shared" si="14"/>
        <v>7.1014225323757132E-2</v>
      </c>
      <c r="H324">
        <v>0.11651966917935729</v>
      </c>
      <c r="I324" s="44">
        <f t="shared" si="15"/>
        <v>0.61419862459134034</v>
      </c>
      <c r="S324" s="46">
        <v>0.47341815357363554</v>
      </c>
      <c r="U324">
        <f>1-EXP(-$B$1*S324)*(1+($B$1*S324))</f>
        <v>0.49327133390597222</v>
      </c>
      <c r="V324">
        <f t="shared" si="17"/>
        <v>0.2132075471698113</v>
      </c>
      <c r="W324" s="46">
        <f t="shared" si="16"/>
        <v>0.74006819837425641</v>
      </c>
    </row>
    <row r="325" spans="1:23" x14ac:dyDescent="0.25">
      <c r="A325">
        <v>115</v>
      </c>
      <c r="B325">
        <v>0.47807245094149603</v>
      </c>
      <c r="C325">
        <f t="shared" si="13"/>
        <v>0.21085513913402623</v>
      </c>
      <c r="E325">
        <v>0.57933286538285467</v>
      </c>
      <c r="F325" s="44">
        <f t="shared" si="14"/>
        <v>0.15596516273281202</v>
      </c>
      <c r="H325">
        <v>0.36933500167851802</v>
      </c>
      <c r="I325" s="44">
        <f t="shared" si="15"/>
        <v>0.28458605233517631</v>
      </c>
      <c r="S325" s="46">
        <v>0.47361395574382259</v>
      </c>
      <c r="U325">
        <f>1-EXP(-$B$1*S325)*(1+($B$1*S325))</f>
        <v>0.49348786953340407</v>
      </c>
      <c r="V325">
        <f t="shared" si="17"/>
        <v>0.21509433962264149</v>
      </c>
      <c r="W325" s="46">
        <f t="shared" si="16"/>
        <v>0.65140635420201454</v>
      </c>
    </row>
    <row r="326" spans="1:23" x14ac:dyDescent="0.25">
      <c r="A326">
        <v>116</v>
      </c>
      <c r="B326">
        <v>0.55159154026917323</v>
      </c>
      <c r="C326">
        <f t="shared" si="13"/>
        <v>0.16998499139813794</v>
      </c>
      <c r="E326">
        <v>0.78734702597125161</v>
      </c>
      <c r="F326" s="44">
        <f t="shared" si="14"/>
        <v>6.8310337110506769E-2</v>
      </c>
      <c r="H326">
        <v>0.119541001617481</v>
      </c>
      <c r="I326" s="44">
        <f t="shared" si="15"/>
        <v>0.60688453048272939</v>
      </c>
      <c r="S326" s="46">
        <v>0.47604053502948784</v>
      </c>
      <c r="U326">
        <f>1-EXP(-$B$1*S326)*(1+($B$1*S326))</f>
        <v>0.49616650710351518</v>
      </c>
      <c r="V326">
        <f t="shared" si="17"/>
        <v>0.21698113207547168</v>
      </c>
      <c r="W326" s="46">
        <f t="shared" si="16"/>
        <v>0.84517985899137416</v>
      </c>
    </row>
    <row r="327" spans="1:23" x14ac:dyDescent="0.25">
      <c r="A327">
        <v>117</v>
      </c>
      <c r="B327">
        <v>0.14526810510574664</v>
      </c>
      <c r="C327">
        <f t="shared" si="13"/>
        <v>0.55119264089426234</v>
      </c>
      <c r="E327">
        <v>1.4007995849482712E-2</v>
      </c>
      <c r="F327" s="44">
        <f t="shared" si="14"/>
        <v>1.219464851512811</v>
      </c>
      <c r="H327">
        <v>0.60600604266487623</v>
      </c>
      <c r="I327" s="44">
        <f t="shared" si="15"/>
        <v>0.14310437759095754</v>
      </c>
      <c r="S327" s="46">
        <v>0.47610957021179051</v>
      </c>
      <c r="U327">
        <f>1-EXP(-$B$1*S327)*(1+($B$1*S327))</f>
        <v>0.496242580586293</v>
      </c>
      <c r="V327">
        <f t="shared" si="17"/>
        <v>0.21886792452830187</v>
      </c>
      <c r="W327" s="46">
        <f t="shared" si="16"/>
        <v>1.9137618699980308</v>
      </c>
    </row>
    <row r="328" spans="1:23" x14ac:dyDescent="0.25">
      <c r="A328">
        <v>118</v>
      </c>
      <c r="B328">
        <v>0.69249549851985226</v>
      </c>
      <c r="C328">
        <f t="shared" si="13"/>
        <v>0.1049867260783183</v>
      </c>
      <c r="E328">
        <v>0.27359843745231482</v>
      </c>
      <c r="F328" s="44">
        <f t="shared" si="14"/>
        <v>0.37031251551890021</v>
      </c>
      <c r="H328">
        <v>0.64577166051210055</v>
      </c>
      <c r="I328" s="44">
        <f t="shared" si="15"/>
        <v>0.12494551553804235</v>
      </c>
      <c r="S328" s="46">
        <v>0.47622911813190505</v>
      </c>
      <c r="U328">
        <f>1-EXP(-$B$1*S328)*(1+($B$1*S328))</f>
        <v>0.49637429931475352</v>
      </c>
      <c r="V328">
        <f t="shared" si="17"/>
        <v>0.22075471698113205</v>
      </c>
      <c r="W328" s="46">
        <f t="shared" si="16"/>
        <v>0.60024475713526082</v>
      </c>
    </row>
    <row r="329" spans="1:23" x14ac:dyDescent="0.25">
      <c r="A329">
        <v>119</v>
      </c>
      <c r="B329">
        <v>0.25296792504654075</v>
      </c>
      <c r="C329">
        <f t="shared" si="13"/>
        <v>0.39271216478967358</v>
      </c>
      <c r="E329">
        <v>0.70079653309732348</v>
      </c>
      <c r="F329" s="44">
        <f t="shared" si="14"/>
        <v>0.10158219612471818</v>
      </c>
      <c r="H329">
        <v>0.39783928952909942</v>
      </c>
      <c r="I329" s="44">
        <f t="shared" si="15"/>
        <v>0.26334490011369477</v>
      </c>
      <c r="S329" s="46">
        <v>0.47980758063050538</v>
      </c>
      <c r="U329">
        <f>1-EXP(-$B$1*S329)*(1+($B$1*S329))</f>
        <v>0.50030684713448281</v>
      </c>
      <c r="V329">
        <f t="shared" si="17"/>
        <v>0.22264150943396224</v>
      </c>
      <c r="W329" s="46">
        <f t="shared" si="16"/>
        <v>0.75763926102808654</v>
      </c>
    </row>
    <row r="330" spans="1:23" x14ac:dyDescent="0.25">
      <c r="A330">
        <v>120</v>
      </c>
      <c r="B330">
        <v>0.90404980620746478</v>
      </c>
      <c r="C330">
        <f t="shared" si="13"/>
        <v>2.8820235641546992E-2</v>
      </c>
      <c r="E330">
        <v>0.22684408093508712</v>
      </c>
      <c r="F330" s="44">
        <f t="shared" si="14"/>
        <v>0.42385496160859726</v>
      </c>
      <c r="H330">
        <v>0.92147587511825924</v>
      </c>
      <c r="I330" s="44">
        <f t="shared" si="15"/>
        <v>2.3365337779343576E-2</v>
      </c>
      <c r="S330" s="46">
        <v>0.48106455362940193</v>
      </c>
      <c r="U330">
        <f>1-EXP(-$B$1*S330)*(1+($B$1*S330))</f>
        <v>0.50168348594523393</v>
      </c>
      <c r="V330">
        <f t="shared" si="17"/>
        <v>0.22452830188679243</v>
      </c>
      <c r="W330" s="46">
        <f t="shared" si="16"/>
        <v>0.47604053502948784</v>
      </c>
    </row>
    <row r="331" spans="1:23" x14ac:dyDescent="0.25">
      <c r="A331">
        <v>121</v>
      </c>
      <c r="B331">
        <v>0.63649403363139745</v>
      </c>
      <c r="C331">
        <f t="shared" si="13"/>
        <v>0.12908006706915606</v>
      </c>
      <c r="E331">
        <v>0.44993438520462659</v>
      </c>
      <c r="F331" s="44">
        <f t="shared" si="14"/>
        <v>0.22818671928730408</v>
      </c>
      <c r="H331">
        <v>0.32889797662282172</v>
      </c>
      <c r="I331" s="44">
        <f t="shared" si="15"/>
        <v>0.3177164793595863</v>
      </c>
      <c r="S331" s="46">
        <v>0.48515196212519907</v>
      </c>
      <c r="U331">
        <f>1-EXP(-$B$1*S331)*(1+($B$1*S331))</f>
        <v>0.50614301028912456</v>
      </c>
      <c r="V331">
        <f t="shared" si="17"/>
        <v>0.22641509433962262</v>
      </c>
      <c r="W331" s="46">
        <f t="shared" si="16"/>
        <v>0.67498326571604639</v>
      </c>
    </row>
    <row r="332" spans="1:23" x14ac:dyDescent="0.25">
      <c r="A332">
        <v>122</v>
      </c>
      <c r="B332">
        <v>0.83291116061891535</v>
      </c>
      <c r="C332">
        <f t="shared" si="13"/>
        <v>5.2236654977162768E-2</v>
      </c>
      <c r="E332">
        <v>0.20435193945127719</v>
      </c>
      <c r="F332" s="44">
        <f t="shared" si="14"/>
        <v>0.45368902233887792</v>
      </c>
      <c r="H332">
        <v>0.71816156498916595</v>
      </c>
      <c r="I332" s="44">
        <f t="shared" si="15"/>
        <v>9.4588775534582087E-2</v>
      </c>
      <c r="S332" s="46">
        <v>0.48553952071427064</v>
      </c>
      <c r="U332">
        <f>1-EXP(-$B$1*S332)*(1+($B$1*S332))</f>
        <v>0.50656449735468589</v>
      </c>
      <c r="V332">
        <f t="shared" si="17"/>
        <v>0.22830188679245281</v>
      </c>
      <c r="W332" s="46">
        <f t="shared" si="16"/>
        <v>0.60051445285062277</v>
      </c>
    </row>
    <row r="333" spans="1:23" x14ac:dyDescent="0.25">
      <c r="A333">
        <v>123</v>
      </c>
      <c r="B333">
        <v>0.21018097476119266</v>
      </c>
      <c r="C333">
        <f t="shared" si="13"/>
        <v>0.44565323851733879</v>
      </c>
      <c r="E333">
        <v>0.68715475936155279</v>
      </c>
      <c r="F333" s="44">
        <f t="shared" si="14"/>
        <v>0.10719878393470475</v>
      </c>
      <c r="H333">
        <v>0.57673879207739498</v>
      </c>
      <c r="I333" s="44">
        <f t="shared" si="15"/>
        <v>0.15724737571794645</v>
      </c>
      <c r="S333" s="46">
        <v>0.48558888818963025</v>
      </c>
      <c r="U333">
        <f>1-EXP(-$B$1*S333)*(1+($B$1*S333))</f>
        <v>0.50661816977487173</v>
      </c>
      <c r="V333">
        <f t="shared" si="17"/>
        <v>0.230188679245283</v>
      </c>
      <c r="W333" s="46">
        <f t="shared" si="16"/>
        <v>0.71009939816999001</v>
      </c>
    </row>
    <row r="334" spans="1:23" x14ac:dyDescent="0.25">
      <c r="A334">
        <v>124</v>
      </c>
      <c r="B334">
        <v>0.23487044892727441</v>
      </c>
      <c r="C334">
        <f t="shared" si="13"/>
        <v>0.41392034228852609</v>
      </c>
      <c r="E334">
        <v>0.44929349650563066</v>
      </c>
      <c r="F334" s="44">
        <f t="shared" si="14"/>
        <v>0.22859398221049504</v>
      </c>
      <c r="H334">
        <v>0.83947264015625478</v>
      </c>
      <c r="I334" s="44">
        <f t="shared" si="15"/>
        <v>4.9994683896392396E-2</v>
      </c>
      <c r="S334" s="46">
        <v>0.49296746598635782</v>
      </c>
      <c r="U334">
        <f>1-EXP(-$B$1*S334)*(1+($B$1*S334))</f>
        <v>0.51459710106304091</v>
      </c>
      <c r="V334">
        <f t="shared" si="17"/>
        <v>0.23207547169811318</v>
      </c>
      <c r="W334" s="46">
        <f t="shared" si="16"/>
        <v>0.69250900839541352</v>
      </c>
    </row>
    <row r="335" spans="1:23" x14ac:dyDescent="0.25">
      <c r="A335">
        <v>125</v>
      </c>
      <c r="B335">
        <v>2.2858363597521896E-2</v>
      </c>
      <c r="C335">
        <f t="shared" si="13"/>
        <v>1.0795537733823326</v>
      </c>
      <c r="E335">
        <v>0.68523209326456491</v>
      </c>
      <c r="F335" s="44">
        <f t="shared" si="14"/>
        <v>0.10799933594948088</v>
      </c>
      <c r="H335">
        <v>0.28336436048463393</v>
      </c>
      <c r="I335" s="44">
        <f t="shared" si="15"/>
        <v>0.36029191901959362</v>
      </c>
      <c r="S335" s="46">
        <v>0.49865381211893223</v>
      </c>
      <c r="U335">
        <f>1-EXP(-$B$1*S335)*(1+($B$1*S335))</f>
        <v>0.52068737381604091</v>
      </c>
      <c r="V335">
        <f t="shared" si="17"/>
        <v>0.23396226415094337</v>
      </c>
      <c r="W335" s="46">
        <f t="shared" si="16"/>
        <v>1.5478450283514071</v>
      </c>
    </row>
    <row r="336" spans="1:23" x14ac:dyDescent="0.25">
      <c r="A336">
        <v>126</v>
      </c>
      <c r="B336">
        <v>0.57802056947538683</v>
      </c>
      <c r="C336">
        <f t="shared" si="13"/>
        <v>0.15661309246151847</v>
      </c>
      <c r="E336">
        <v>0.44892727439191871</v>
      </c>
      <c r="F336" s="44">
        <f t="shared" si="14"/>
        <v>0.22882696478854303</v>
      </c>
      <c r="H336">
        <v>0.51283303323465679</v>
      </c>
      <c r="I336" s="44">
        <f t="shared" si="15"/>
        <v>0.19080141659031752</v>
      </c>
      <c r="S336" s="46">
        <v>0.49932550429507139</v>
      </c>
      <c r="U336">
        <f>1-EXP(-$B$1*S336)*(1+($B$1*S336))</f>
        <v>0.52140338254323793</v>
      </c>
      <c r="V336">
        <f t="shared" si="17"/>
        <v>0.23584905660377356</v>
      </c>
      <c r="W336" s="46">
        <f t="shared" si="16"/>
        <v>0.57624147384037894</v>
      </c>
    </row>
    <row r="337" spans="1:23" x14ac:dyDescent="0.25">
      <c r="A337">
        <v>127</v>
      </c>
      <c r="B337">
        <v>0.1390423291726432</v>
      </c>
      <c r="C337">
        <f t="shared" si="13"/>
        <v>0.56370767593951743</v>
      </c>
      <c r="E337">
        <v>0.12759788811914427</v>
      </c>
      <c r="F337" s="44">
        <f t="shared" si="14"/>
        <v>0.58824898828537686</v>
      </c>
      <c r="H337">
        <v>0.86883144627216402</v>
      </c>
      <c r="I337" s="44">
        <f t="shared" si="15"/>
        <v>4.0173181540813167E-2</v>
      </c>
      <c r="S337" s="46">
        <v>0.50081641520198494</v>
      </c>
      <c r="U337">
        <f>1-EXP(-$B$1*S337)*(1+($B$1*S337))</f>
        <v>0.52299008736231722</v>
      </c>
      <c r="V337">
        <f t="shared" si="17"/>
        <v>0.23773584905660375</v>
      </c>
      <c r="W337" s="46">
        <f t="shared" si="16"/>
        <v>1.1921298457657075</v>
      </c>
    </row>
    <row r="338" spans="1:23" x14ac:dyDescent="0.25">
      <c r="A338">
        <v>128</v>
      </c>
      <c r="B338">
        <v>0.32496108890041808</v>
      </c>
      <c r="C338">
        <f t="shared" si="13"/>
        <v>0.321157094365839</v>
      </c>
      <c r="E338">
        <v>0.52952665791802733</v>
      </c>
      <c r="F338" s="44">
        <f t="shared" si="14"/>
        <v>0.18164907707248917</v>
      </c>
      <c r="H338">
        <v>0.98358104190191353</v>
      </c>
      <c r="I338" s="44">
        <f t="shared" si="15"/>
        <v>4.7300694344947925E-3</v>
      </c>
      <c r="S338" s="46">
        <v>0.50344304509514415</v>
      </c>
      <c r="U338">
        <f>1-EXP(-$B$1*S338)*(1+($B$1*S338))</f>
        <v>0.52577683792561336</v>
      </c>
      <c r="V338">
        <f t="shared" si="17"/>
        <v>0.23962264150943394</v>
      </c>
      <c r="W338" s="46">
        <f t="shared" si="16"/>
        <v>0.50753624087282301</v>
      </c>
    </row>
    <row r="339" spans="1:23" x14ac:dyDescent="0.25">
      <c r="A339">
        <v>129</v>
      </c>
      <c r="B339">
        <v>1.5045625171666617E-2</v>
      </c>
      <c r="C339">
        <f t="shared" si="13"/>
        <v>1.1990480046607697</v>
      </c>
      <c r="E339">
        <v>0.46839808343760492</v>
      </c>
      <c r="F339" s="44">
        <f t="shared" si="14"/>
        <v>0.21669621113958309</v>
      </c>
      <c r="H339">
        <v>0.64357432782982882</v>
      </c>
      <c r="I339" s="44">
        <f t="shared" si="15"/>
        <v>0.12591935801518575</v>
      </c>
      <c r="S339" s="46">
        <v>0.50753624087282301</v>
      </c>
      <c r="U339">
        <f>1-EXP(-$B$1*S339)*(1+($B$1*S339))</f>
        <v>0.53009750311872528</v>
      </c>
      <c r="V339">
        <f t="shared" si="17"/>
        <v>0.24150943396226413</v>
      </c>
      <c r="W339" s="46">
        <f t="shared" si="16"/>
        <v>1.5416635738155386</v>
      </c>
    </row>
    <row r="340" spans="1:23" x14ac:dyDescent="0.25">
      <c r="A340">
        <v>130</v>
      </c>
      <c r="B340">
        <v>0.13623462630085148</v>
      </c>
      <c r="C340">
        <f t="shared" ref="C340:C403" si="18">-LN(B340)/$B$1</f>
        <v>0.56953619608406769</v>
      </c>
      <c r="E340">
        <v>0.34235663930173649</v>
      </c>
      <c r="F340" s="44">
        <f t="shared" ref="F340:F403" si="19">-LN(E340)/$B$1</f>
        <v>0.30625779436774331</v>
      </c>
      <c r="H340">
        <v>0.49415570543534654</v>
      </c>
      <c r="I340" s="44">
        <f t="shared" ref="I340:I403" si="20">-LN(H340)/$B$1</f>
        <v>0.20140131950519766</v>
      </c>
      <c r="S340" s="46">
        <v>0.50860106935691607</v>
      </c>
      <c r="U340">
        <f>1-EXP(-$B$1*S340)*(1+($B$1*S340))</f>
        <v>0.53121709095878944</v>
      </c>
      <c r="V340">
        <f t="shared" si="17"/>
        <v>0.24339622641509431</v>
      </c>
      <c r="W340" s="46">
        <f t="shared" ref="U340:W403" si="21">+C340+F340+I340</f>
        <v>1.0771953099570086</v>
      </c>
    </row>
    <row r="341" spans="1:23" x14ac:dyDescent="0.25">
      <c r="A341">
        <v>131</v>
      </c>
      <c r="B341">
        <v>0.89318521683400987</v>
      </c>
      <c r="C341">
        <f t="shared" si="18"/>
        <v>3.2274659983858721E-2</v>
      </c>
      <c r="E341">
        <v>0.77507858516190065</v>
      </c>
      <c r="F341" s="44">
        <f t="shared" si="19"/>
        <v>7.2797387017297058E-2</v>
      </c>
      <c r="H341">
        <v>0.42075869014557327</v>
      </c>
      <c r="I341" s="44">
        <f t="shared" si="20"/>
        <v>0.24734165490964427</v>
      </c>
      <c r="S341" s="46">
        <v>0.51592524186901478</v>
      </c>
      <c r="U341">
        <f>1-EXP(-$B$1*S341)*(1+($B$1*S341))</f>
        <v>0.53886831086796971</v>
      </c>
      <c r="V341">
        <f t="shared" si="17"/>
        <v>0.2452830188679245</v>
      </c>
      <c r="W341" s="46">
        <f t="shared" si="21"/>
        <v>0.35241370191080001</v>
      </c>
    </row>
    <row r="342" spans="1:23" x14ac:dyDescent="0.25">
      <c r="A342">
        <v>132</v>
      </c>
      <c r="B342">
        <v>0.67653431806390574</v>
      </c>
      <c r="C342">
        <f t="shared" si="18"/>
        <v>0.11164917251787701</v>
      </c>
      <c r="E342">
        <v>0.43375957518234809</v>
      </c>
      <c r="F342" s="44">
        <f t="shared" si="19"/>
        <v>0.23864710646182058</v>
      </c>
      <c r="H342">
        <v>0.79515976439710689</v>
      </c>
      <c r="I342" s="44">
        <f t="shared" si="20"/>
        <v>6.5489206574876807E-2</v>
      </c>
      <c r="S342" s="46">
        <v>0.5196364131109833</v>
      </c>
      <c r="U342">
        <f>1-EXP(-$B$1*S342)*(1+($B$1*S342))</f>
        <v>0.54271201530458613</v>
      </c>
      <c r="V342">
        <f t="shared" si="17"/>
        <v>0.24716981132075469</v>
      </c>
      <c r="W342" s="46">
        <f t="shared" si="21"/>
        <v>0.4157854855545744</v>
      </c>
    </row>
    <row r="343" spans="1:23" x14ac:dyDescent="0.25">
      <c r="A343">
        <v>133</v>
      </c>
      <c r="B343">
        <v>0.4174932096316416</v>
      </c>
      <c r="C343">
        <f t="shared" si="18"/>
        <v>0.24956771405109784</v>
      </c>
      <c r="E343">
        <v>0.72548600726340529</v>
      </c>
      <c r="F343" s="44">
        <f t="shared" si="19"/>
        <v>9.1689569676809315E-2</v>
      </c>
      <c r="H343">
        <v>0.94140446180608539</v>
      </c>
      <c r="I343" s="44">
        <f t="shared" si="20"/>
        <v>1.7252117280857873E-2</v>
      </c>
      <c r="S343" s="46">
        <v>0.52579107298382077</v>
      </c>
      <c r="U343">
        <f>1-EXP(-$B$1*S343)*(1+($B$1*S343))</f>
        <v>0.54903704184621083</v>
      </c>
      <c r="V343">
        <f t="shared" ref="V343:V406" si="22">V342+1/530</f>
        <v>0.24905660377358488</v>
      </c>
      <c r="W343" s="46">
        <f t="shared" si="21"/>
        <v>0.35850940100876499</v>
      </c>
    </row>
    <row r="344" spans="1:23" x14ac:dyDescent="0.25">
      <c r="A344">
        <v>134</v>
      </c>
      <c r="B344">
        <v>0.66112247077852715</v>
      </c>
      <c r="C344">
        <f t="shared" si="18"/>
        <v>0.11823319292459789</v>
      </c>
      <c r="E344">
        <v>0.13245033112582782</v>
      </c>
      <c r="F344" s="44">
        <f t="shared" si="19"/>
        <v>0.57758501807455243</v>
      </c>
      <c r="H344">
        <v>0.99853511154515218</v>
      </c>
      <c r="I344" s="44">
        <f t="shared" si="20"/>
        <v>4.1884641512194084E-4</v>
      </c>
      <c r="S344" s="46">
        <v>0.52699977628566641</v>
      </c>
      <c r="U344">
        <f>1-EXP(-$B$1*S344)*(1+($B$1*S344))</f>
        <v>0.5502719386782432</v>
      </c>
      <c r="V344">
        <f t="shared" si="22"/>
        <v>0.25094339622641509</v>
      </c>
      <c r="W344" s="46">
        <f t="shared" si="21"/>
        <v>0.69623705741427222</v>
      </c>
    </row>
    <row r="345" spans="1:23" x14ac:dyDescent="0.25">
      <c r="A345">
        <v>135</v>
      </c>
      <c r="B345">
        <v>0.81142612994781338</v>
      </c>
      <c r="C345">
        <f t="shared" si="18"/>
        <v>5.9703407198260394E-2</v>
      </c>
      <c r="E345">
        <v>0.3086947233497116</v>
      </c>
      <c r="F345" s="44">
        <f t="shared" si="19"/>
        <v>0.33582926878672514</v>
      </c>
      <c r="H345">
        <v>0.92696920682393869</v>
      </c>
      <c r="I345" s="44">
        <f t="shared" si="20"/>
        <v>2.1667123447191038E-2</v>
      </c>
      <c r="S345" s="46">
        <v>0.52837639056087371</v>
      </c>
      <c r="U345">
        <f>1-EXP(-$B$1*S345)*(1+($B$1*S345))</f>
        <v>0.55167547459133615</v>
      </c>
      <c r="V345">
        <f t="shared" si="22"/>
        <v>0.25283018867924528</v>
      </c>
      <c r="W345" s="46">
        <f t="shared" si="21"/>
        <v>0.41719979943217655</v>
      </c>
    </row>
    <row r="346" spans="1:23" x14ac:dyDescent="0.25">
      <c r="A346">
        <v>136</v>
      </c>
      <c r="B346">
        <v>0.37495040742210151</v>
      </c>
      <c r="C346">
        <f t="shared" si="18"/>
        <v>0.28027471675186033</v>
      </c>
      <c r="E346">
        <v>0.3575548570207831</v>
      </c>
      <c r="F346" s="44">
        <f t="shared" si="19"/>
        <v>0.2938475664022171</v>
      </c>
      <c r="H346">
        <v>0.58015686513870668</v>
      </c>
      <c r="I346" s="44">
        <f t="shared" si="20"/>
        <v>0.15555907282083112</v>
      </c>
      <c r="S346" s="46">
        <v>0.52913237790202983</v>
      </c>
      <c r="U346">
        <f>1-EXP(-$B$1*S346)*(1+($B$1*S346))</f>
        <v>0.55244492687606672</v>
      </c>
      <c r="V346">
        <f t="shared" si="22"/>
        <v>0.25471698113207547</v>
      </c>
      <c r="W346" s="46">
        <f t="shared" si="21"/>
        <v>0.72968135597490857</v>
      </c>
    </row>
    <row r="347" spans="1:23" x14ac:dyDescent="0.25">
      <c r="A347">
        <v>137</v>
      </c>
      <c r="B347">
        <v>0.16772972808008058</v>
      </c>
      <c r="C347">
        <f t="shared" si="18"/>
        <v>0.51011467327234239</v>
      </c>
      <c r="E347">
        <v>0.67104098635822629</v>
      </c>
      <c r="F347" s="44">
        <f t="shared" si="19"/>
        <v>0.11397858896423796</v>
      </c>
      <c r="H347">
        <v>0.59157078768272953</v>
      </c>
      <c r="I347" s="44">
        <f t="shared" si="20"/>
        <v>0.14999255081686352</v>
      </c>
      <c r="S347" s="46">
        <v>0.53035584749009745</v>
      </c>
      <c r="U347">
        <f>1-EXP(-$B$1*S347)*(1+($B$1*S347))</f>
        <v>0.553688204371654</v>
      </c>
      <c r="V347">
        <f t="shared" si="22"/>
        <v>0.25660377358490566</v>
      </c>
      <c r="W347" s="46">
        <f t="shared" si="21"/>
        <v>0.77408581305344382</v>
      </c>
    </row>
    <row r="348" spans="1:23" x14ac:dyDescent="0.25">
      <c r="A348">
        <v>138</v>
      </c>
      <c r="B348">
        <v>0.2585222937711722</v>
      </c>
      <c r="C348">
        <f t="shared" si="18"/>
        <v>0.3865066702639523</v>
      </c>
      <c r="E348">
        <v>0.271675771355327</v>
      </c>
      <c r="F348" s="44">
        <f t="shared" si="19"/>
        <v>0.37232741165130978</v>
      </c>
      <c r="H348">
        <v>0.28431043427838987</v>
      </c>
      <c r="I348" s="44">
        <f t="shared" si="20"/>
        <v>0.35933958838604346</v>
      </c>
      <c r="S348" s="46">
        <v>0.53202145004242751</v>
      </c>
      <c r="U348">
        <f>1-EXP(-$B$1*S348)*(1+($B$1*S348))</f>
        <v>0.55537682915534026</v>
      </c>
      <c r="V348">
        <f t="shared" si="22"/>
        <v>0.25849056603773585</v>
      </c>
      <c r="W348" s="46">
        <f t="shared" si="21"/>
        <v>1.1181736703013057</v>
      </c>
    </row>
    <row r="349" spans="1:23" x14ac:dyDescent="0.25">
      <c r="A349">
        <v>139</v>
      </c>
      <c r="B349">
        <v>0.3205664235358745</v>
      </c>
      <c r="C349">
        <f t="shared" si="18"/>
        <v>0.32504736410650054</v>
      </c>
      <c r="E349">
        <v>0.58238471633045441</v>
      </c>
      <c r="F349" s="44">
        <f t="shared" si="19"/>
        <v>0.15446400714527714</v>
      </c>
      <c r="H349">
        <v>0.60475478377636038</v>
      </c>
      <c r="I349" s="44">
        <f t="shared" si="20"/>
        <v>0.14369491976748239</v>
      </c>
      <c r="S349" s="46">
        <v>0.53387581424130826</v>
      </c>
      <c r="U349">
        <f>1-EXP(-$B$1*S349)*(1+($B$1*S349))</f>
        <v>0.55725147029836175</v>
      </c>
      <c r="V349">
        <f t="shared" si="22"/>
        <v>0.26037735849056604</v>
      </c>
      <c r="W349" s="46">
        <f t="shared" si="21"/>
        <v>0.62320629101926006</v>
      </c>
    </row>
    <row r="350" spans="1:23" x14ac:dyDescent="0.25">
      <c r="A350">
        <v>140</v>
      </c>
      <c r="B350">
        <v>0.40601825006866665</v>
      </c>
      <c r="C350">
        <f t="shared" si="18"/>
        <v>0.25753061985217723</v>
      </c>
      <c r="E350">
        <v>0.60490737632374036</v>
      </c>
      <c r="F350" s="44">
        <f t="shared" si="19"/>
        <v>0.14362283704496814</v>
      </c>
      <c r="H350">
        <v>0.20850245674001283</v>
      </c>
      <c r="I350" s="44">
        <f t="shared" si="20"/>
        <v>0.44794412996770799</v>
      </c>
      <c r="S350" s="46">
        <v>0.53406945472294787</v>
      </c>
      <c r="U350">
        <f>1-EXP(-$B$1*S350)*(1+($B$1*S350))</f>
        <v>0.55744690264757313</v>
      </c>
      <c r="V350">
        <f t="shared" si="22"/>
        <v>0.26226415094339622</v>
      </c>
      <c r="W350" s="46">
        <f t="shared" si="21"/>
        <v>0.84909758686485337</v>
      </c>
    </row>
    <row r="351" spans="1:23" x14ac:dyDescent="0.25">
      <c r="A351">
        <v>141</v>
      </c>
      <c r="B351">
        <v>1.0193182164983062E-2</v>
      </c>
      <c r="C351">
        <f t="shared" si="18"/>
        <v>1.3102960563939094</v>
      </c>
      <c r="E351">
        <v>0.29609057893612478</v>
      </c>
      <c r="F351" s="44">
        <f t="shared" si="19"/>
        <v>0.34773996044292055</v>
      </c>
      <c r="H351">
        <v>0.91845454268013549</v>
      </c>
      <c r="I351" s="44">
        <f t="shared" si="20"/>
        <v>2.4303676106717916E-2</v>
      </c>
      <c r="S351" s="46">
        <v>0.53805768491594941</v>
      </c>
      <c r="U351">
        <f>1-EXP(-$B$1*S351)*(1+($B$1*S351))</f>
        <v>0.56145833332183015</v>
      </c>
      <c r="V351">
        <f t="shared" si="22"/>
        <v>0.26415094339622641</v>
      </c>
      <c r="W351" s="46">
        <f t="shared" si="21"/>
        <v>1.6823396929435479</v>
      </c>
    </row>
    <row r="352" spans="1:23" x14ac:dyDescent="0.25">
      <c r="A352">
        <v>142</v>
      </c>
      <c r="B352">
        <v>9.0060121463667708E-2</v>
      </c>
      <c r="C352">
        <f t="shared" si="18"/>
        <v>0.68779366154641264</v>
      </c>
      <c r="E352">
        <v>0.57856990264595476</v>
      </c>
      <c r="F352" s="44">
        <f t="shared" si="19"/>
        <v>0.15634168724068487</v>
      </c>
      <c r="H352">
        <v>7.6143681142612996E-2</v>
      </c>
      <c r="I352" s="44">
        <f t="shared" si="20"/>
        <v>0.73575233776278992</v>
      </c>
      <c r="S352" s="46">
        <v>0.5385210288262039</v>
      </c>
      <c r="U352">
        <f>1-EXP(-$B$1*S352)*(1+($B$1*S352))</f>
        <v>0.56192267642289617</v>
      </c>
      <c r="V352">
        <f t="shared" si="22"/>
        <v>0.2660377358490566</v>
      </c>
      <c r="W352" s="46">
        <f t="shared" si="21"/>
        <v>1.5798876865498874</v>
      </c>
    </row>
    <row r="353" spans="1:23" x14ac:dyDescent="0.25">
      <c r="A353">
        <v>143</v>
      </c>
      <c r="B353">
        <v>0.25092318491164889</v>
      </c>
      <c r="C353">
        <f t="shared" si="18"/>
        <v>0.39503097797073156</v>
      </c>
      <c r="E353">
        <v>0.26609088412121951</v>
      </c>
      <c r="F353" s="44">
        <f t="shared" si="19"/>
        <v>0.378262102550734</v>
      </c>
      <c r="H353">
        <v>0.68730735190893277</v>
      </c>
      <c r="I353" s="44">
        <f t="shared" si="20"/>
        <v>0.1071353440326491</v>
      </c>
      <c r="S353" s="46">
        <v>0.53867642683790984</v>
      </c>
      <c r="U353">
        <f>1-EXP(-$B$1*S353)*(1+($B$1*S353))</f>
        <v>0.56207833041918476</v>
      </c>
      <c r="V353">
        <f t="shared" si="22"/>
        <v>0.26792452830188679</v>
      </c>
      <c r="W353" s="46">
        <f t="shared" si="21"/>
        <v>0.88042842455411463</v>
      </c>
    </row>
    <row r="354" spans="1:23" x14ac:dyDescent="0.25">
      <c r="A354">
        <v>144</v>
      </c>
      <c r="B354">
        <v>0.83407086397900332</v>
      </c>
      <c r="C354">
        <f t="shared" si="18"/>
        <v>5.1839117552362889E-2</v>
      </c>
      <c r="E354">
        <v>0.28937650685140537</v>
      </c>
      <c r="F354" s="44">
        <f t="shared" si="19"/>
        <v>0.35429332768380578</v>
      </c>
      <c r="H354">
        <v>0.260628070925016</v>
      </c>
      <c r="I354" s="44">
        <f t="shared" si="20"/>
        <v>0.38418882959221951</v>
      </c>
      <c r="S354" s="46">
        <v>0.54032753004517087</v>
      </c>
      <c r="U354">
        <f>1-EXP(-$B$1*S354)*(1+($B$1*S354))</f>
        <v>0.56372969799416195</v>
      </c>
      <c r="V354">
        <f t="shared" si="22"/>
        <v>0.26981132075471698</v>
      </c>
      <c r="W354" s="46">
        <f t="shared" si="21"/>
        <v>0.7903212748283881</v>
      </c>
    </row>
    <row r="355" spans="1:23" x14ac:dyDescent="0.25">
      <c r="A355">
        <v>145</v>
      </c>
      <c r="B355">
        <v>0.58638264107181004</v>
      </c>
      <c r="C355">
        <f t="shared" si="18"/>
        <v>0.15250935182448574</v>
      </c>
      <c r="E355">
        <v>0.38914151432844019</v>
      </c>
      <c r="F355" s="44">
        <f t="shared" si="19"/>
        <v>0.26966063184909772</v>
      </c>
      <c r="H355">
        <v>0.84136478774376655</v>
      </c>
      <c r="I355" s="44">
        <f t="shared" si="20"/>
        <v>4.935141665850161E-2</v>
      </c>
      <c r="S355" s="46">
        <v>0.54136888517856552</v>
      </c>
      <c r="U355">
        <f>1-EXP(-$B$1*S355)*(1+($B$1*S355))</f>
        <v>0.5647689107281757</v>
      </c>
      <c r="V355">
        <f t="shared" si="22"/>
        <v>0.27169811320754716</v>
      </c>
      <c r="W355" s="46">
        <f t="shared" si="21"/>
        <v>0.47152140033208512</v>
      </c>
    </row>
    <row r="356" spans="1:23" x14ac:dyDescent="0.25">
      <c r="A356">
        <v>146</v>
      </c>
      <c r="B356">
        <v>0.22803430280465103</v>
      </c>
      <c r="C356">
        <f t="shared" si="18"/>
        <v>0.42235977441334432</v>
      </c>
      <c r="E356">
        <v>0.79927976317636651</v>
      </c>
      <c r="F356" s="44">
        <f t="shared" si="19"/>
        <v>6.4012643672464647E-2</v>
      </c>
      <c r="H356">
        <v>0.13406781212805566</v>
      </c>
      <c r="I356" s="44">
        <f t="shared" si="20"/>
        <v>0.57411701325131559</v>
      </c>
      <c r="S356" s="46">
        <v>0.54580247289002026</v>
      </c>
      <c r="U356">
        <f>1-EXP(-$B$1*S356)*(1+($B$1*S356))</f>
        <v>0.56917336660664863</v>
      </c>
      <c r="V356">
        <f t="shared" si="22"/>
        <v>0.27358490566037735</v>
      </c>
      <c r="W356" s="46">
        <f t="shared" si="21"/>
        <v>1.0604894313371247</v>
      </c>
    </row>
    <row r="357" spans="1:23" x14ac:dyDescent="0.25">
      <c r="A357">
        <v>147</v>
      </c>
      <c r="B357">
        <v>0.89593188268684953</v>
      </c>
      <c r="C357">
        <f t="shared" si="18"/>
        <v>3.1397397909759837E-2</v>
      </c>
      <c r="E357">
        <v>0.28595843379009367</v>
      </c>
      <c r="F357" s="44">
        <f t="shared" si="19"/>
        <v>0.35768823289226176</v>
      </c>
      <c r="H357">
        <v>0.84008301034577471</v>
      </c>
      <c r="I357" s="44">
        <f t="shared" si="20"/>
        <v>4.9787020053464616E-2</v>
      </c>
      <c r="S357" s="46">
        <v>0.54850820748575879</v>
      </c>
      <c r="U357">
        <f>1-EXP(-$B$1*S357)*(1+($B$1*S357))</f>
        <v>0.5718453819406133</v>
      </c>
      <c r="V357">
        <f t="shared" si="22"/>
        <v>0.27547169811320754</v>
      </c>
      <c r="W357" s="46">
        <f t="shared" si="21"/>
        <v>0.43887265085548621</v>
      </c>
    </row>
    <row r="358" spans="1:23" x14ac:dyDescent="0.25">
      <c r="A358">
        <v>148</v>
      </c>
      <c r="B358">
        <v>0.74797814874721513</v>
      </c>
      <c r="C358">
        <f t="shared" si="18"/>
        <v>8.2966146954045042E-2</v>
      </c>
      <c r="E358">
        <v>0.63911862544633324</v>
      </c>
      <c r="F358" s="44">
        <f t="shared" si="19"/>
        <v>0.1279043427165647</v>
      </c>
      <c r="H358">
        <v>0.40260017700735495</v>
      </c>
      <c r="I358" s="44">
        <f t="shared" si="20"/>
        <v>0.25994609317598544</v>
      </c>
      <c r="S358" s="46">
        <v>0.55030706705707022</v>
      </c>
      <c r="U358">
        <f>1-EXP(-$B$1*S358)*(1+($B$1*S358))</f>
        <v>0.57361513040974454</v>
      </c>
      <c r="V358">
        <f t="shared" si="22"/>
        <v>0.27735849056603773</v>
      </c>
      <c r="W358" s="46">
        <f t="shared" si="21"/>
        <v>0.47081658284659517</v>
      </c>
    </row>
    <row r="359" spans="1:23" x14ac:dyDescent="0.25">
      <c r="A359">
        <v>149</v>
      </c>
      <c r="B359">
        <v>0.22183904538102359</v>
      </c>
      <c r="C359">
        <f t="shared" si="18"/>
        <v>0.43022948024878527</v>
      </c>
      <c r="E359">
        <v>0.74694051942503126</v>
      </c>
      <c r="F359" s="44">
        <f t="shared" si="19"/>
        <v>8.3362777987620804E-2</v>
      </c>
      <c r="H359">
        <v>0.8742027039399396</v>
      </c>
      <c r="I359" s="44">
        <f t="shared" si="20"/>
        <v>3.8412286717915904E-2</v>
      </c>
      <c r="S359" s="46">
        <v>0.5505609381220794</v>
      </c>
      <c r="U359">
        <f>1-EXP(-$B$1*S359)*(1+($B$1*S359))</f>
        <v>0.57386446238200051</v>
      </c>
      <c r="V359">
        <f t="shared" si="22"/>
        <v>0.27924528301886792</v>
      </c>
      <c r="W359" s="46">
        <f t="shared" si="21"/>
        <v>0.55200454495432194</v>
      </c>
    </row>
    <row r="360" spans="1:23" x14ac:dyDescent="0.25">
      <c r="A360">
        <v>150</v>
      </c>
      <c r="B360">
        <v>0.41865291299172946</v>
      </c>
      <c r="C360">
        <f t="shared" si="18"/>
        <v>0.24877516351317636</v>
      </c>
      <c r="E360">
        <v>0.60084841456343274</v>
      </c>
      <c r="F360" s="44">
        <f t="shared" si="19"/>
        <v>0.14554645665271201</v>
      </c>
      <c r="H360">
        <v>0.87990966521195102</v>
      </c>
      <c r="I360" s="44">
        <f t="shared" si="20"/>
        <v>3.6553151413519842E-2</v>
      </c>
      <c r="S360" s="46">
        <v>0.55193624565903732</v>
      </c>
      <c r="U360">
        <f>1-EXP(-$B$1*S360)*(1+($B$1*S360))</f>
        <v>0.57521332777947864</v>
      </c>
      <c r="V360">
        <f t="shared" si="22"/>
        <v>0.28113207547169811</v>
      </c>
      <c r="W360" s="46">
        <f t="shared" si="21"/>
        <v>0.43087477157940818</v>
      </c>
    </row>
    <row r="361" spans="1:23" x14ac:dyDescent="0.25">
      <c r="A361">
        <v>151</v>
      </c>
      <c r="B361">
        <v>0.34727011932737206</v>
      </c>
      <c r="C361">
        <f t="shared" si="18"/>
        <v>0.3021863885709643</v>
      </c>
      <c r="E361">
        <v>0.96929837946714681</v>
      </c>
      <c r="F361" s="44">
        <f t="shared" si="19"/>
        <v>8.9093683839698411E-3</v>
      </c>
      <c r="H361">
        <v>0.40766624958037051</v>
      </c>
      <c r="I361" s="44">
        <f t="shared" si="20"/>
        <v>0.25637327287708644</v>
      </c>
      <c r="S361" s="46">
        <v>0.55200454495432194</v>
      </c>
      <c r="U361">
        <f>1-EXP(-$B$1*S361)*(1+($B$1*S361))</f>
        <v>0.5752802324070414</v>
      </c>
      <c r="V361">
        <f t="shared" si="22"/>
        <v>0.28301886792452829</v>
      </c>
      <c r="W361" s="46">
        <f t="shared" si="21"/>
        <v>0.56746902983202063</v>
      </c>
    </row>
    <row r="362" spans="1:23" x14ac:dyDescent="0.25">
      <c r="A362">
        <v>152</v>
      </c>
      <c r="B362">
        <v>0.38087099826044496</v>
      </c>
      <c r="C362">
        <f t="shared" si="18"/>
        <v>0.27579844240913293</v>
      </c>
      <c r="E362">
        <v>0.18619342631305888</v>
      </c>
      <c r="F362" s="44">
        <f t="shared" si="19"/>
        <v>0.48027691977243758</v>
      </c>
      <c r="H362">
        <v>0.27115695669423506</v>
      </c>
      <c r="I362" s="44">
        <f t="shared" si="20"/>
        <v>0.37287355707618058</v>
      </c>
      <c r="S362" s="46">
        <v>0.55271727352737299</v>
      </c>
      <c r="U362">
        <f>1-EXP(-$B$1*S362)*(1+($B$1*S362))</f>
        <v>0.57597794676199388</v>
      </c>
      <c r="V362">
        <f t="shared" si="22"/>
        <v>0.28490566037735848</v>
      </c>
      <c r="W362" s="46">
        <f t="shared" si="21"/>
        <v>1.1289489192577511</v>
      </c>
    </row>
    <row r="363" spans="1:23" x14ac:dyDescent="0.25">
      <c r="A363">
        <v>153</v>
      </c>
      <c r="B363">
        <v>0.19220557267983032</v>
      </c>
      <c r="C363">
        <f t="shared" si="18"/>
        <v>0.47119708248411823</v>
      </c>
      <c r="E363">
        <v>0.73052156132694479</v>
      </c>
      <c r="F363" s="44">
        <f t="shared" si="19"/>
        <v>8.971329496542664E-2</v>
      </c>
      <c r="H363">
        <v>0.59569078646198914</v>
      </c>
      <c r="I363" s="44">
        <f t="shared" si="20"/>
        <v>0.14800958891679236</v>
      </c>
      <c r="S363" s="46">
        <v>0.55307485441110249</v>
      </c>
      <c r="U363">
        <f>1-EXP(-$B$1*S363)*(1+($B$1*S363))</f>
        <v>0.57632767837876231</v>
      </c>
      <c r="V363">
        <f t="shared" si="22"/>
        <v>0.28679245283018867</v>
      </c>
      <c r="W363" s="46">
        <f t="shared" si="21"/>
        <v>0.70891996636633725</v>
      </c>
    </row>
    <row r="364" spans="1:23" x14ac:dyDescent="0.25">
      <c r="A364">
        <v>154</v>
      </c>
      <c r="B364">
        <v>0.41001617481002228</v>
      </c>
      <c r="C364">
        <f t="shared" si="18"/>
        <v>0.25473104837308352</v>
      </c>
      <c r="E364">
        <v>0.52754295480208746</v>
      </c>
      <c r="F364" s="44">
        <f t="shared" si="19"/>
        <v>0.18272142458365725</v>
      </c>
      <c r="H364">
        <v>0.61098055970946374</v>
      </c>
      <c r="I364" s="44">
        <f t="shared" si="20"/>
        <v>0.14076861071033495</v>
      </c>
      <c r="S364" s="46">
        <v>0.55493308291370214</v>
      </c>
      <c r="U364">
        <f>1-EXP(-$B$1*S364)*(1+($B$1*S364))</f>
        <v>0.57814171071698284</v>
      </c>
      <c r="V364">
        <f t="shared" si="22"/>
        <v>0.28867924528301886</v>
      </c>
      <c r="W364" s="46">
        <f t="shared" si="21"/>
        <v>0.5782210836670757</v>
      </c>
    </row>
    <row r="365" spans="1:23" x14ac:dyDescent="0.25">
      <c r="A365">
        <v>155</v>
      </c>
      <c r="B365">
        <v>0.13666188543351543</v>
      </c>
      <c r="C365">
        <f t="shared" si="18"/>
        <v>0.56864154091333818</v>
      </c>
      <c r="E365">
        <v>0.30112613299966429</v>
      </c>
      <c r="F365" s="44">
        <f t="shared" si="19"/>
        <v>0.34292173014234778</v>
      </c>
      <c r="H365">
        <v>0.89675588244270155</v>
      </c>
      <c r="I365" s="44">
        <f t="shared" si="20"/>
        <v>3.1134743673108738E-2</v>
      </c>
      <c r="S365" s="46">
        <v>0.55801791956931746</v>
      </c>
      <c r="U365">
        <f>1-EXP(-$B$1*S365)*(1+($B$1*S365))</f>
        <v>0.58114055845624746</v>
      </c>
      <c r="V365">
        <f t="shared" si="22"/>
        <v>0.29056603773584905</v>
      </c>
      <c r="W365" s="46">
        <f t="shared" si="21"/>
        <v>0.94269801472879478</v>
      </c>
    </row>
    <row r="366" spans="1:23" x14ac:dyDescent="0.25">
      <c r="A366">
        <v>156</v>
      </c>
      <c r="B366">
        <v>0.31012909329508348</v>
      </c>
      <c r="C366">
        <f t="shared" si="18"/>
        <v>0.33450475377191619</v>
      </c>
      <c r="E366">
        <v>0.6224555192724387</v>
      </c>
      <c r="F366" s="44">
        <f t="shared" si="19"/>
        <v>0.13545231662295359</v>
      </c>
      <c r="H366">
        <v>0.64937284463026823</v>
      </c>
      <c r="I366" s="44">
        <f t="shared" si="20"/>
        <v>0.12335663893687787</v>
      </c>
      <c r="S366" s="46">
        <v>0.56060963794749819</v>
      </c>
      <c r="U366">
        <f>1-EXP(-$B$1*S366)*(1+($B$1*S366))</f>
        <v>0.58364785254046248</v>
      </c>
      <c r="V366">
        <f t="shared" si="22"/>
        <v>0.29245283018867924</v>
      </c>
      <c r="W366" s="46">
        <f t="shared" si="21"/>
        <v>0.59331370933174765</v>
      </c>
    </row>
    <row r="367" spans="1:23" x14ac:dyDescent="0.25">
      <c r="A367">
        <v>157</v>
      </c>
      <c r="B367">
        <v>0.74840540787987919</v>
      </c>
      <c r="C367">
        <f t="shared" si="18"/>
        <v>8.280298819614397E-2</v>
      </c>
      <c r="E367">
        <v>0.82357249671926025</v>
      </c>
      <c r="F367" s="44">
        <f t="shared" si="19"/>
        <v>5.5458199532757498E-2</v>
      </c>
      <c r="H367">
        <v>0.24677266762291331</v>
      </c>
      <c r="I367" s="44">
        <f t="shared" si="20"/>
        <v>0.39979649718704791</v>
      </c>
      <c r="S367" s="46">
        <v>0.56160892956737596</v>
      </c>
      <c r="U367">
        <f>1-EXP(-$B$1*S367)*(1+($B$1*S367))</f>
        <v>0.58461162043429016</v>
      </c>
      <c r="V367">
        <f t="shared" si="22"/>
        <v>0.29433962264150942</v>
      </c>
      <c r="W367" s="46">
        <f t="shared" si="21"/>
        <v>0.53805768491594941</v>
      </c>
    </row>
    <row r="368" spans="1:23" x14ac:dyDescent="0.25">
      <c r="A368">
        <v>158</v>
      </c>
      <c r="B368">
        <v>3.967406231879635E-4</v>
      </c>
      <c r="C368">
        <f t="shared" si="18"/>
        <v>2.2377793808268134</v>
      </c>
      <c r="E368">
        <v>0.95098727378154846</v>
      </c>
      <c r="F368" s="44">
        <f t="shared" si="19"/>
        <v>1.4358456702703668E-2</v>
      </c>
      <c r="H368">
        <v>0.33353679006317333</v>
      </c>
      <c r="I368" s="44">
        <f t="shared" si="20"/>
        <v>0.3137148870510601</v>
      </c>
      <c r="S368" s="46">
        <v>0.5633579217733945</v>
      </c>
      <c r="U368">
        <f>1-EXP(-$B$1*S368)*(1+($B$1*S368))</f>
        <v>0.58629445573735284</v>
      </c>
      <c r="V368">
        <f t="shared" si="22"/>
        <v>0.29622641509433961</v>
      </c>
      <c r="W368" s="46">
        <f t="shared" si="21"/>
        <v>2.5658527245805773</v>
      </c>
    </row>
    <row r="369" spans="1:23" x14ac:dyDescent="0.25">
      <c r="A369">
        <v>159</v>
      </c>
      <c r="B369">
        <v>0.71538438062685017</v>
      </c>
      <c r="C369">
        <f t="shared" si="18"/>
        <v>9.5695795845256074E-2</v>
      </c>
      <c r="E369">
        <v>0.19830927457502975</v>
      </c>
      <c r="F369" s="44">
        <f t="shared" si="19"/>
        <v>0.46226499260752524</v>
      </c>
      <c r="H369">
        <v>0.60179448835718863</v>
      </c>
      <c r="I369" s="44">
        <f t="shared" si="20"/>
        <v>0.14509693526391371</v>
      </c>
      <c r="S369" s="46">
        <v>0.56357092134775888</v>
      </c>
      <c r="U369">
        <f>1-EXP(-$B$1*S369)*(1+($B$1*S369))</f>
        <v>0.58649905219561294</v>
      </c>
      <c r="V369">
        <f t="shared" si="22"/>
        <v>0.2981132075471698</v>
      </c>
      <c r="W369" s="46">
        <f t="shared" si="21"/>
        <v>0.70305772371669506</v>
      </c>
    </row>
    <row r="370" spans="1:23" x14ac:dyDescent="0.25">
      <c r="A370">
        <v>160</v>
      </c>
      <c r="B370">
        <v>0.14334543900875882</v>
      </c>
      <c r="C370">
        <f t="shared" si="18"/>
        <v>0.55499940123668245</v>
      </c>
      <c r="E370">
        <v>0.60219122898037658</v>
      </c>
      <c r="F370" s="44">
        <f t="shared" si="19"/>
        <v>0.14490863657193001</v>
      </c>
      <c r="H370">
        <v>0.21503341776787621</v>
      </c>
      <c r="I370" s="44">
        <f t="shared" si="20"/>
        <v>0.43913195184405746</v>
      </c>
      <c r="S370" s="46">
        <v>0.56477611171039599</v>
      </c>
      <c r="U370">
        <f>1-EXP(-$B$1*S370)*(1+($B$1*S370))</f>
        <v>0.58765527990348843</v>
      </c>
      <c r="V370">
        <f t="shared" si="22"/>
        <v>0.3</v>
      </c>
      <c r="W370" s="46">
        <f t="shared" si="21"/>
        <v>1.1390399896526699</v>
      </c>
    </row>
    <row r="371" spans="1:23" x14ac:dyDescent="0.25">
      <c r="A371">
        <v>161</v>
      </c>
      <c r="B371">
        <v>0.68343150120548113</v>
      </c>
      <c r="C371">
        <f t="shared" si="18"/>
        <v>0.10875109872435475</v>
      </c>
      <c r="E371">
        <v>0.34888760032959992</v>
      </c>
      <c r="F371" s="44">
        <f t="shared" si="19"/>
        <v>0.30085870592733727</v>
      </c>
      <c r="H371">
        <v>0.61113315225684373</v>
      </c>
      <c r="I371" s="44">
        <f t="shared" si="20"/>
        <v>0.14069726240537828</v>
      </c>
      <c r="S371" s="46">
        <v>0.56746902983202063</v>
      </c>
      <c r="U371">
        <f>1-EXP(-$B$1*S371)*(1+($B$1*S371))</f>
        <v>0.59023009479752808</v>
      </c>
      <c r="V371">
        <f t="shared" si="22"/>
        <v>0.30188679245283018</v>
      </c>
      <c r="W371" s="46">
        <f t="shared" si="21"/>
        <v>0.55030706705707022</v>
      </c>
    </row>
    <row r="372" spans="1:23" x14ac:dyDescent="0.25">
      <c r="A372">
        <v>162</v>
      </c>
      <c r="B372">
        <v>0.4638508255256813</v>
      </c>
      <c r="C372">
        <f t="shared" si="18"/>
        <v>0.21948350718826365</v>
      </c>
      <c r="E372">
        <v>0.5459456160161138</v>
      </c>
      <c r="F372" s="44">
        <f t="shared" si="19"/>
        <v>0.17292454644690519</v>
      </c>
      <c r="H372">
        <v>0.74605548265022736</v>
      </c>
      <c r="I372" s="44">
        <f t="shared" si="20"/>
        <v>8.3701516576621657E-2</v>
      </c>
      <c r="S372" s="46">
        <v>0.5676010468798216</v>
      </c>
      <c r="U372">
        <f>1-EXP(-$B$1*S372)*(1+($B$1*S372))</f>
        <v>0.5903560128825931</v>
      </c>
      <c r="V372">
        <f t="shared" si="22"/>
        <v>0.30377358490566037</v>
      </c>
      <c r="W372" s="46">
        <f t="shared" si="21"/>
        <v>0.47610957021179051</v>
      </c>
    </row>
    <row r="373" spans="1:23" x14ac:dyDescent="0.25">
      <c r="A373">
        <v>163</v>
      </c>
      <c r="B373">
        <v>0.80303353984191417</v>
      </c>
      <c r="C373">
        <f t="shared" si="18"/>
        <v>6.2673942210255004E-2</v>
      </c>
      <c r="E373">
        <v>0.20737327188940091</v>
      </c>
      <c r="F373" s="44">
        <f t="shared" si="19"/>
        <v>0.44949567536289708</v>
      </c>
      <c r="H373">
        <v>0.77935117648854035</v>
      </c>
      <c r="I373" s="44">
        <f t="shared" si="20"/>
        <v>7.1226722991884137E-2</v>
      </c>
      <c r="S373" s="46">
        <v>0.57040420856319152</v>
      </c>
      <c r="U373">
        <f>1-EXP(-$B$1*S373)*(1+($B$1*S373))</f>
        <v>0.59302285341066019</v>
      </c>
      <c r="V373">
        <f t="shared" si="22"/>
        <v>0.30566037735849055</v>
      </c>
      <c r="W373" s="46">
        <f t="shared" si="21"/>
        <v>0.5833963405650362</v>
      </c>
    </row>
    <row r="374" spans="1:23" x14ac:dyDescent="0.25">
      <c r="A374">
        <v>164</v>
      </c>
      <c r="B374">
        <v>0.59709463789788508</v>
      </c>
      <c r="C374">
        <f t="shared" si="18"/>
        <v>0.14733704448882029</v>
      </c>
      <c r="E374">
        <v>0.27353740043336283</v>
      </c>
      <c r="F374" s="44">
        <f t="shared" si="19"/>
        <v>0.37037626257086348</v>
      </c>
      <c r="H374">
        <v>0.64220099490340887</v>
      </c>
      <c r="I374" s="44">
        <f t="shared" si="20"/>
        <v>0.12652969946193157</v>
      </c>
      <c r="S374" s="46">
        <v>0.57047699689810449</v>
      </c>
      <c r="U374">
        <f>1-EXP(-$B$1*S374)*(1+($B$1*S374))</f>
        <v>0.59309192844069147</v>
      </c>
      <c r="V374">
        <f t="shared" si="22"/>
        <v>0.30754716981132074</v>
      </c>
      <c r="W374" s="46">
        <f t="shared" si="21"/>
        <v>0.64424300652161537</v>
      </c>
    </row>
    <row r="375" spans="1:23" x14ac:dyDescent="0.25">
      <c r="A375">
        <v>165</v>
      </c>
      <c r="B375">
        <v>0.72096926786095772</v>
      </c>
      <c r="C375">
        <f t="shared" si="18"/>
        <v>9.3473933409035773E-2</v>
      </c>
      <c r="E375">
        <v>0.9992065187536241</v>
      </c>
      <c r="F375" s="44">
        <f t="shared" si="19"/>
        <v>2.2679891978508938E-4</v>
      </c>
      <c r="H375">
        <v>0.83492538224433122</v>
      </c>
      <c r="I375" s="44">
        <f t="shared" si="20"/>
        <v>5.1546548773141201E-2</v>
      </c>
      <c r="S375" s="46">
        <v>0.57073917642819516</v>
      </c>
      <c r="U375">
        <f>1-EXP(-$B$1*S375)*(1+($B$1*S375))</f>
        <v>0.59334066005574593</v>
      </c>
      <c r="V375">
        <f t="shared" si="22"/>
        <v>0.30943396226415093</v>
      </c>
      <c r="W375" s="46">
        <f t="shared" si="21"/>
        <v>0.14524728110196206</v>
      </c>
    </row>
    <row r="376" spans="1:23" x14ac:dyDescent="0.25">
      <c r="A376">
        <v>166</v>
      </c>
      <c r="B376">
        <v>0.5084994048890652</v>
      </c>
      <c r="C376">
        <f t="shared" si="18"/>
        <v>0.19322606680586554</v>
      </c>
      <c r="E376">
        <v>0.32264168218024231</v>
      </c>
      <c r="F376" s="44">
        <f t="shared" si="19"/>
        <v>0.32320368989462972</v>
      </c>
      <c r="H376">
        <v>0.40446180608539078</v>
      </c>
      <c r="I376" s="44">
        <f t="shared" si="20"/>
        <v>0.25862799127848718</v>
      </c>
      <c r="S376" s="46">
        <v>0.57189184268556803</v>
      </c>
      <c r="U376">
        <f>1-EXP(-$B$1*S376)*(1+($B$1*S376))</f>
        <v>0.59443285101279619</v>
      </c>
      <c r="V376">
        <f t="shared" si="22"/>
        <v>0.31132075471698112</v>
      </c>
      <c r="W376" s="46">
        <f t="shared" si="21"/>
        <v>0.77505774797898241</v>
      </c>
    </row>
    <row r="377" spans="1:23" x14ac:dyDescent="0.25">
      <c r="A377">
        <v>167</v>
      </c>
      <c r="B377">
        <v>0.13672292245246742</v>
      </c>
      <c r="C377">
        <f t="shared" si="18"/>
        <v>0.56851396141324373</v>
      </c>
      <c r="E377">
        <v>0.532303842280343</v>
      </c>
      <c r="F377" s="44">
        <f t="shared" si="19"/>
        <v>0.18015452016241515</v>
      </c>
      <c r="H377">
        <v>0.27765739921262245</v>
      </c>
      <c r="I377" s="44">
        <f t="shared" si="20"/>
        <v>0.36610494349298134</v>
      </c>
      <c r="S377" s="46">
        <v>0.57306982510432813</v>
      </c>
      <c r="U377">
        <f>1-EXP(-$B$1*S377)*(1+($B$1*S377))</f>
        <v>0.59554675411749647</v>
      </c>
      <c r="V377">
        <f t="shared" si="22"/>
        <v>0.31320754716981131</v>
      </c>
      <c r="W377" s="46">
        <f t="shared" si="21"/>
        <v>1.1147734250686403</v>
      </c>
    </row>
    <row r="378" spans="1:23" x14ac:dyDescent="0.25">
      <c r="A378">
        <v>168</v>
      </c>
      <c r="B378">
        <v>0.37455366679891355</v>
      </c>
      <c r="C378">
        <f t="shared" si="18"/>
        <v>0.28057719535939302</v>
      </c>
      <c r="E378">
        <v>0.8197271645252846</v>
      </c>
      <c r="F378" s="44">
        <f t="shared" si="19"/>
        <v>5.6795348650901516E-2</v>
      </c>
      <c r="H378">
        <v>0.33774834437086093</v>
      </c>
      <c r="I378" s="44">
        <f t="shared" si="20"/>
        <v>0.31012977259731389</v>
      </c>
      <c r="S378" s="46">
        <v>0.57308591337654968</v>
      </c>
      <c r="U378">
        <f>1-EXP(-$B$1*S378)*(1+($B$1*S378))</f>
        <v>0.59556195130371814</v>
      </c>
      <c r="V378">
        <f t="shared" si="22"/>
        <v>0.31509433962264149</v>
      </c>
      <c r="W378" s="46">
        <f t="shared" si="21"/>
        <v>0.64750231660760837</v>
      </c>
    </row>
    <row r="379" spans="1:23" x14ac:dyDescent="0.25">
      <c r="A379">
        <v>169</v>
      </c>
      <c r="B379">
        <v>0.50779747917111728</v>
      </c>
      <c r="C379">
        <f t="shared" si="18"/>
        <v>0.19362073541139332</v>
      </c>
      <c r="E379">
        <v>0.33866389965514082</v>
      </c>
      <c r="F379" s="44">
        <f t="shared" si="19"/>
        <v>0.30935631710137723</v>
      </c>
      <c r="H379">
        <v>0.34263130588702045</v>
      </c>
      <c r="I379" s="44">
        <f t="shared" si="20"/>
        <v>0.30602866282760127</v>
      </c>
      <c r="S379" s="46">
        <v>0.57402189488168731</v>
      </c>
      <c r="U379">
        <f>1-EXP(-$B$1*S379)*(1+($B$1*S379))</f>
        <v>0.59644535266108478</v>
      </c>
      <c r="V379">
        <f t="shared" si="22"/>
        <v>0.31698113207547168</v>
      </c>
      <c r="W379" s="46">
        <f t="shared" si="21"/>
        <v>0.8090057153403718</v>
      </c>
    </row>
    <row r="380" spans="1:23" x14ac:dyDescent="0.25">
      <c r="A380">
        <v>170</v>
      </c>
      <c r="B380">
        <v>0.42497024445326093</v>
      </c>
      <c r="C380">
        <f t="shared" si="18"/>
        <v>0.24449603587425689</v>
      </c>
      <c r="E380">
        <v>0.74715414899136323</v>
      </c>
      <c r="F380" s="44">
        <f t="shared" si="19"/>
        <v>8.328107363426461E-2</v>
      </c>
      <c r="H380">
        <v>0.60023804437391282</v>
      </c>
      <c r="I380" s="44">
        <f t="shared" si="20"/>
        <v>0.14583684623530108</v>
      </c>
      <c r="S380" s="46">
        <v>0.57624147384037894</v>
      </c>
      <c r="U380">
        <f>1-EXP(-$B$1*S380)*(1+($B$1*S380))</f>
        <v>0.59853443799193129</v>
      </c>
      <c r="V380">
        <f t="shared" si="22"/>
        <v>0.31886792452830187</v>
      </c>
      <c r="W380" s="46">
        <f t="shared" si="21"/>
        <v>0.47361395574382259</v>
      </c>
    </row>
    <row r="381" spans="1:23" x14ac:dyDescent="0.25">
      <c r="A381">
        <v>171</v>
      </c>
      <c r="B381">
        <v>0.65193639942625203</v>
      </c>
      <c r="C381">
        <f t="shared" si="18"/>
        <v>0.12223093391592661</v>
      </c>
      <c r="E381">
        <v>0.79912717062898653</v>
      </c>
      <c r="F381" s="44">
        <f t="shared" si="19"/>
        <v>6.4067195326227358E-2</v>
      </c>
      <c r="H381">
        <v>2.7588732566301462E-2</v>
      </c>
      <c r="I381" s="44">
        <f t="shared" si="20"/>
        <v>1.0258136657037735</v>
      </c>
      <c r="S381" s="46">
        <v>0.57680640844957254</v>
      </c>
      <c r="U381">
        <f>1-EXP(-$B$1*S381)*(1+($B$1*S381))</f>
        <v>0.59906485511477292</v>
      </c>
      <c r="V381">
        <f t="shared" si="22"/>
        <v>0.32075471698113206</v>
      </c>
      <c r="W381" s="46">
        <f t="shared" si="21"/>
        <v>1.2121117949459275</v>
      </c>
    </row>
    <row r="382" spans="1:23" x14ac:dyDescent="0.25">
      <c r="A382">
        <v>172</v>
      </c>
      <c r="B382">
        <v>0.74816125980407122</v>
      </c>
      <c r="C382">
        <f t="shared" si="18"/>
        <v>8.2896210362871495E-2</v>
      </c>
      <c r="E382">
        <v>0.79103976561784728</v>
      </c>
      <c r="F382" s="44">
        <f t="shared" si="19"/>
        <v>6.6973439968335088E-2</v>
      </c>
      <c r="H382">
        <v>0.59370708334604938</v>
      </c>
      <c r="I382" s="44">
        <f t="shared" si="20"/>
        <v>0.14896263055028519</v>
      </c>
      <c r="S382" s="46">
        <v>0.5782210836670757</v>
      </c>
      <c r="U382">
        <f>1-EXP(-$B$1*S382)*(1+($B$1*S382))</f>
        <v>0.6003907727556228</v>
      </c>
      <c r="V382">
        <f t="shared" si="22"/>
        <v>0.32264150943396225</v>
      </c>
      <c r="W382" s="46">
        <f t="shared" si="21"/>
        <v>0.29883228088149177</v>
      </c>
    </row>
    <row r="383" spans="1:23" x14ac:dyDescent="0.25">
      <c r="A383">
        <v>173</v>
      </c>
      <c r="B383">
        <v>0.49092074343089082</v>
      </c>
      <c r="C383">
        <f t="shared" si="18"/>
        <v>0.20327788082610559</v>
      </c>
      <c r="E383">
        <v>0.93169957579271834</v>
      </c>
      <c r="F383" s="44">
        <f t="shared" si="19"/>
        <v>2.0212817094413218E-2</v>
      </c>
      <c r="H383">
        <v>0.50468459120456555</v>
      </c>
      <c r="I383" s="44">
        <f t="shared" si="20"/>
        <v>0.19537760477291075</v>
      </c>
      <c r="S383" s="46">
        <v>0.57859492506702281</v>
      </c>
      <c r="U383">
        <f>1-EXP(-$B$1*S383)*(1+($B$1*S383))</f>
        <v>0.60074060502046578</v>
      </c>
      <c r="V383">
        <f t="shared" si="22"/>
        <v>0.32452830188679244</v>
      </c>
      <c r="W383" s="46">
        <f t="shared" si="21"/>
        <v>0.41886830269342956</v>
      </c>
    </row>
    <row r="384" spans="1:23" x14ac:dyDescent="0.25">
      <c r="A384">
        <v>174</v>
      </c>
      <c r="B384">
        <v>0.57994323557237459</v>
      </c>
      <c r="C384">
        <f t="shared" si="18"/>
        <v>0.15566429998115039</v>
      </c>
      <c r="E384">
        <v>0.98049867244483779</v>
      </c>
      <c r="F384" s="44">
        <f t="shared" si="19"/>
        <v>5.6268535154236649E-3</v>
      </c>
      <c r="H384">
        <v>0.98257393108920565</v>
      </c>
      <c r="I384" s="44">
        <f t="shared" si="20"/>
        <v>5.0227686119312508E-3</v>
      </c>
      <c r="S384" s="46">
        <v>0.5833963405650362</v>
      </c>
      <c r="U384">
        <f>1-EXP(-$B$1*S384)*(1+($B$1*S384))</f>
        <v>0.60521307197100394</v>
      </c>
      <c r="V384">
        <f t="shared" si="22"/>
        <v>0.32641509433962262</v>
      </c>
      <c r="W384" s="46">
        <f t="shared" si="21"/>
        <v>0.16631392210850529</v>
      </c>
    </row>
    <row r="385" spans="1:23" x14ac:dyDescent="0.25">
      <c r="A385">
        <v>175</v>
      </c>
      <c r="B385">
        <v>0.62593462935270239</v>
      </c>
      <c r="C385">
        <f t="shared" si="18"/>
        <v>0.13385981122541646</v>
      </c>
      <c r="E385">
        <v>0.46250801110873746</v>
      </c>
      <c r="F385" s="44">
        <f t="shared" si="19"/>
        <v>0.22031182881813724</v>
      </c>
      <c r="H385">
        <v>0.30088198492385632</v>
      </c>
      <c r="I385" s="44">
        <f t="shared" si="20"/>
        <v>0.34315347650866934</v>
      </c>
      <c r="S385" s="46">
        <v>0.58672608217056643</v>
      </c>
      <c r="U385">
        <f>1-EXP(-$B$1*S385)*(1+($B$1*S385))</f>
        <v>0.60829226553150373</v>
      </c>
      <c r="V385">
        <f t="shared" si="22"/>
        <v>0.32830188679245281</v>
      </c>
      <c r="W385" s="46">
        <f t="shared" si="21"/>
        <v>0.69732511655222307</v>
      </c>
    </row>
    <row r="386" spans="1:23" x14ac:dyDescent="0.25">
      <c r="A386">
        <v>176</v>
      </c>
      <c r="B386">
        <v>0.25345622119815669</v>
      </c>
      <c r="C386">
        <f t="shared" si="18"/>
        <v>0.39216119094513957</v>
      </c>
      <c r="E386">
        <v>0.50944547868282108</v>
      </c>
      <c r="F386" s="44">
        <f t="shared" si="19"/>
        <v>0.19269498328571313</v>
      </c>
      <c r="H386">
        <v>0.43714712973418379</v>
      </c>
      <c r="I386" s="44">
        <f t="shared" si="20"/>
        <v>0.23642441692487443</v>
      </c>
      <c r="S386" s="46">
        <v>0.58780577728863115</v>
      </c>
      <c r="U386">
        <f>1-EXP(-$B$1*S386)*(1+($B$1*S386))</f>
        <v>0.60928677702105927</v>
      </c>
      <c r="V386">
        <f t="shared" si="22"/>
        <v>0.330188679245283</v>
      </c>
      <c r="W386" s="46">
        <f t="shared" si="21"/>
        <v>0.82128059115572705</v>
      </c>
    </row>
    <row r="387" spans="1:23" x14ac:dyDescent="0.25">
      <c r="A387">
        <v>177</v>
      </c>
      <c r="B387">
        <v>0.46049378948332165</v>
      </c>
      <c r="C387">
        <f t="shared" si="18"/>
        <v>0.22155883138335214</v>
      </c>
      <c r="E387">
        <v>0.2542802209540086</v>
      </c>
      <c r="F387" s="44">
        <f t="shared" si="19"/>
        <v>0.39123382513557747</v>
      </c>
      <c r="H387">
        <v>0.21304971465193639</v>
      </c>
      <c r="I387" s="44">
        <f t="shared" si="20"/>
        <v>0.44177992525285215</v>
      </c>
      <c r="S387" s="46">
        <v>0.5903569298957283</v>
      </c>
      <c r="U387">
        <f>1-EXP(-$B$1*S387)*(1+($B$1*S387))</f>
        <v>0.61162898853733161</v>
      </c>
      <c r="V387">
        <f t="shared" si="22"/>
        <v>0.33207547169811319</v>
      </c>
      <c r="W387" s="46">
        <f t="shared" si="21"/>
        <v>1.0545725817717817</v>
      </c>
    </row>
    <row r="388" spans="1:23" x14ac:dyDescent="0.25">
      <c r="A388">
        <v>178</v>
      </c>
      <c r="B388">
        <v>0.91195410016174805</v>
      </c>
      <c r="C388">
        <f t="shared" si="18"/>
        <v>2.6333033984101088E-2</v>
      </c>
      <c r="E388">
        <v>0.76866969817194131</v>
      </c>
      <c r="F388" s="44">
        <f t="shared" si="19"/>
        <v>7.5169692280001824E-2</v>
      </c>
      <c r="H388">
        <v>0.45582445753349404</v>
      </c>
      <c r="I388" s="44">
        <f t="shared" si="20"/>
        <v>0.22447071575252156</v>
      </c>
      <c r="S388" s="46">
        <v>0.59132049669141817</v>
      </c>
      <c r="U388">
        <f>1-EXP(-$B$1*S388)*(1+($B$1*S388))</f>
        <v>0.612510836853431</v>
      </c>
      <c r="V388">
        <f t="shared" si="22"/>
        <v>0.33396226415094338</v>
      </c>
      <c r="W388" s="46">
        <f t="shared" si="21"/>
        <v>0.32597344201662448</v>
      </c>
    </row>
    <row r="389" spans="1:23" x14ac:dyDescent="0.25">
      <c r="A389">
        <v>179</v>
      </c>
      <c r="B389">
        <v>0.81594286935026095</v>
      </c>
      <c r="C389">
        <f t="shared" si="18"/>
        <v>5.8117411291488265E-2</v>
      </c>
      <c r="E389">
        <v>0.26160466322824794</v>
      </c>
      <c r="F389" s="44">
        <f t="shared" si="19"/>
        <v>0.38312023821769037</v>
      </c>
      <c r="H389">
        <v>0.1424604022339549</v>
      </c>
      <c r="I389" s="44">
        <f t="shared" si="20"/>
        <v>0.55676891341398205</v>
      </c>
      <c r="S389" s="46">
        <v>0.59329682008101825</v>
      </c>
      <c r="U389">
        <f>1-EXP(-$B$1*S389)*(1+($B$1*S389))</f>
        <v>0.61431474688722565</v>
      </c>
      <c r="V389">
        <f t="shared" si="22"/>
        <v>0.33584905660377357</v>
      </c>
      <c r="W389" s="46">
        <f t="shared" si="21"/>
        <v>0.9980065629231607</v>
      </c>
    </row>
    <row r="390" spans="1:23" x14ac:dyDescent="0.25">
      <c r="A390">
        <v>180</v>
      </c>
      <c r="B390">
        <v>0.40083010345774711</v>
      </c>
      <c r="C390">
        <f t="shared" si="18"/>
        <v>0.26120503531556172</v>
      </c>
      <c r="E390">
        <v>0.32636494033631397</v>
      </c>
      <c r="F390" s="44">
        <f t="shared" si="19"/>
        <v>0.31992544995620203</v>
      </c>
      <c r="H390">
        <v>0.9583117160557878</v>
      </c>
      <c r="I390" s="44">
        <f t="shared" si="20"/>
        <v>1.2166334809254404E-2</v>
      </c>
      <c r="S390" s="46">
        <v>0.59331370933174765</v>
      </c>
      <c r="U390">
        <f>1-EXP(-$B$1*S390)*(1+($B$1*S390))</f>
        <v>0.61433013489740529</v>
      </c>
      <c r="V390">
        <f t="shared" si="22"/>
        <v>0.33773584905660375</v>
      </c>
      <c r="W390" s="46">
        <f t="shared" si="21"/>
        <v>0.59329682008101825</v>
      </c>
    </row>
    <row r="391" spans="1:23" x14ac:dyDescent="0.25">
      <c r="A391">
        <v>181</v>
      </c>
      <c r="B391">
        <v>4.0284432508316294E-2</v>
      </c>
      <c r="C391">
        <f t="shared" si="18"/>
        <v>0.91765433564999077</v>
      </c>
      <c r="E391">
        <v>4.5625171666615803E-2</v>
      </c>
      <c r="F391" s="44">
        <f t="shared" si="19"/>
        <v>0.88208448700874198</v>
      </c>
      <c r="H391">
        <v>2.1729178746910001E-2</v>
      </c>
      <c r="I391" s="44">
        <f t="shared" si="20"/>
        <v>1.0940283654124023</v>
      </c>
      <c r="S391" s="46">
        <v>0.59718756474326129</v>
      </c>
      <c r="U391">
        <f>1-EXP(-$B$1*S391)*(1+($B$1*S391))</f>
        <v>0.61784719883169681</v>
      </c>
      <c r="V391">
        <f t="shared" si="22"/>
        <v>0.33962264150943394</v>
      </c>
      <c r="W391" s="46">
        <f t="shared" si="21"/>
        <v>2.8937671880711351</v>
      </c>
    </row>
    <row r="392" spans="1:23" x14ac:dyDescent="0.25">
      <c r="A392">
        <v>182</v>
      </c>
      <c r="B392">
        <v>0.58534501174962617</v>
      </c>
      <c r="C392">
        <f t="shared" si="18"/>
        <v>0.15301538340512991</v>
      </c>
      <c r="E392">
        <v>1.391644032105472E-2</v>
      </c>
      <c r="F392" s="44">
        <f t="shared" si="19"/>
        <v>1.2213383945259992</v>
      </c>
      <c r="H392">
        <v>0.38401440473647269</v>
      </c>
      <c r="I392" s="44">
        <f t="shared" si="20"/>
        <v>0.27345006136097599</v>
      </c>
      <c r="S392" s="46">
        <v>0.60024475713526082</v>
      </c>
      <c r="U392">
        <f>1-EXP(-$B$1*S392)*(1+($B$1*S392))</f>
        <v>0.62060531781315453</v>
      </c>
      <c r="V392">
        <f t="shared" si="22"/>
        <v>0.34150943396226413</v>
      </c>
      <c r="W392" s="46">
        <f t="shared" si="21"/>
        <v>1.6478038392921053</v>
      </c>
    </row>
    <row r="393" spans="1:23" x14ac:dyDescent="0.25">
      <c r="A393">
        <v>183</v>
      </c>
      <c r="B393">
        <v>0.12195196386608478</v>
      </c>
      <c r="C393">
        <f t="shared" si="18"/>
        <v>0.60117944302483994</v>
      </c>
      <c r="E393">
        <v>0.63075655384990992</v>
      </c>
      <c r="F393" s="44">
        <f t="shared" si="19"/>
        <v>0.13166722884237392</v>
      </c>
      <c r="H393">
        <v>0.88283944212164678</v>
      </c>
      <c r="I393" s="44">
        <f t="shared" si="20"/>
        <v>3.5603407760994528E-2</v>
      </c>
      <c r="S393" s="46">
        <v>0.60051445285062277</v>
      </c>
      <c r="U393">
        <f>1-EXP(-$B$1*S393)*(1+($B$1*S393))</f>
        <v>0.62084788979915473</v>
      </c>
      <c r="V393">
        <f t="shared" si="22"/>
        <v>0.34339622641509432</v>
      </c>
      <c r="W393" s="46">
        <f t="shared" si="21"/>
        <v>0.76845007962820844</v>
      </c>
    </row>
    <row r="394" spans="1:23" x14ac:dyDescent="0.25">
      <c r="A394">
        <v>184</v>
      </c>
      <c r="B394">
        <v>0.81072420422986546</v>
      </c>
      <c r="C394">
        <f t="shared" si="18"/>
        <v>5.9950671848668632E-2</v>
      </c>
      <c r="E394">
        <v>1.5472884304330577E-2</v>
      </c>
      <c r="F394" s="44">
        <f t="shared" si="19"/>
        <v>1.1910474819326287</v>
      </c>
      <c r="H394">
        <v>0.39860225226599932</v>
      </c>
      <c r="I394" s="44">
        <f t="shared" si="20"/>
        <v>0.26279749165081789</v>
      </c>
      <c r="S394" s="46">
        <v>0.60110784968879227</v>
      </c>
      <c r="U394">
        <f>1-EXP(-$B$1*S394)*(1+($B$1*S394))</f>
        <v>0.62138118529825004</v>
      </c>
      <c r="V394">
        <f t="shared" si="22"/>
        <v>0.34528301886792451</v>
      </c>
      <c r="W394" s="46">
        <f t="shared" si="21"/>
        <v>1.5137956454321153</v>
      </c>
    </row>
    <row r="395" spans="1:23" x14ac:dyDescent="0.25">
      <c r="A395">
        <v>185</v>
      </c>
      <c r="B395">
        <v>0.90655232398449659</v>
      </c>
      <c r="C395">
        <f t="shared" si="18"/>
        <v>2.803043701872631E-2</v>
      </c>
      <c r="E395">
        <v>0.25473799859614854</v>
      </c>
      <c r="F395" s="44">
        <f t="shared" si="19"/>
        <v>0.39071991957275637</v>
      </c>
      <c r="H395">
        <v>7.6296273689992981E-3</v>
      </c>
      <c r="I395" s="44">
        <f t="shared" si="20"/>
        <v>1.3930617921408963</v>
      </c>
      <c r="S395" s="46">
        <v>0.60208797978702489</v>
      </c>
      <c r="U395">
        <f>1-EXP(-$B$1*S395)*(1+($B$1*S395))</f>
        <v>0.62226077240773892</v>
      </c>
      <c r="V395">
        <f t="shared" si="22"/>
        <v>0.3471698113207547</v>
      </c>
      <c r="W395" s="46">
        <f t="shared" si="21"/>
        <v>1.8118121487323791</v>
      </c>
    </row>
    <row r="396" spans="1:23" x14ac:dyDescent="0.25">
      <c r="A396">
        <v>186</v>
      </c>
      <c r="B396">
        <v>0.45854060487685783</v>
      </c>
      <c r="C396">
        <f t="shared" si="18"/>
        <v>0.22277326598627872</v>
      </c>
      <c r="E396">
        <v>0.55912961210974454</v>
      </c>
      <c r="F396" s="44">
        <f t="shared" si="19"/>
        <v>0.16610684813261128</v>
      </c>
      <c r="H396">
        <v>0.63277077547532579</v>
      </c>
      <c r="I396" s="44">
        <f t="shared" si="20"/>
        <v>0.13075629899209326</v>
      </c>
      <c r="S396" s="46">
        <v>0.60460228516245851</v>
      </c>
      <c r="U396">
        <f>1-EXP(-$B$1*S396)*(1+($B$1*S396))</f>
        <v>0.6245099144518218</v>
      </c>
      <c r="V396">
        <f t="shared" si="22"/>
        <v>0.34905660377358488</v>
      </c>
      <c r="W396" s="46">
        <f t="shared" si="21"/>
        <v>0.5196364131109833</v>
      </c>
    </row>
    <row r="397" spans="1:23" x14ac:dyDescent="0.25">
      <c r="A397">
        <v>187</v>
      </c>
      <c r="B397">
        <v>0.80706198309274579</v>
      </c>
      <c r="C397">
        <f t="shared" si="18"/>
        <v>6.1244230530086721E-2</v>
      </c>
      <c r="E397">
        <v>0.47154148991363259</v>
      </c>
      <c r="F397" s="44">
        <f t="shared" si="19"/>
        <v>0.21478519577284735</v>
      </c>
      <c r="H397">
        <v>0.13660084841456344</v>
      </c>
      <c r="I397" s="44">
        <f t="shared" si="20"/>
        <v>0.56876917740673372</v>
      </c>
      <c r="S397" s="46">
        <v>0.60866124542880751</v>
      </c>
      <c r="U397">
        <f>1-EXP(-$B$1*S397)*(1+($B$1*S397))</f>
        <v>0.62811883523725043</v>
      </c>
      <c r="V397">
        <f t="shared" si="22"/>
        <v>0.35094339622641507</v>
      </c>
      <c r="W397" s="46">
        <f t="shared" si="21"/>
        <v>0.84479860370966775</v>
      </c>
    </row>
    <row r="398" spans="1:23" x14ac:dyDescent="0.25">
      <c r="A398">
        <v>188</v>
      </c>
      <c r="B398">
        <v>0.67915890987884153</v>
      </c>
      <c r="C398">
        <f t="shared" si="18"/>
        <v>0.11054289818221087</v>
      </c>
      <c r="E398">
        <v>8.136234626300852E-2</v>
      </c>
      <c r="F398" s="44">
        <f t="shared" si="19"/>
        <v>0.71681219703335142</v>
      </c>
      <c r="H398">
        <v>0.77983947264015629</v>
      </c>
      <c r="I398" s="44">
        <f t="shared" si="20"/>
        <v>7.1047767081886898E-2</v>
      </c>
      <c r="S398" s="46">
        <v>0.60918477993857967</v>
      </c>
      <c r="U398">
        <f>1-EXP(-$B$1*S398)*(1+($B$1*S398))</f>
        <v>0.62858234846126648</v>
      </c>
      <c r="V398">
        <f t="shared" si="22"/>
        <v>0.35283018867924526</v>
      </c>
      <c r="W398" s="46">
        <f t="shared" si="21"/>
        <v>0.89840286229744915</v>
      </c>
    </row>
    <row r="399" spans="1:23" x14ac:dyDescent="0.25">
      <c r="A399">
        <v>189</v>
      </c>
      <c r="B399">
        <v>1.6602069154942473E-2</v>
      </c>
      <c r="C399">
        <f t="shared" si="18"/>
        <v>1.1709222695712689</v>
      </c>
      <c r="E399">
        <v>0.23941770683919797</v>
      </c>
      <c r="F399" s="44">
        <f t="shared" si="19"/>
        <v>0.40844157862521457</v>
      </c>
      <c r="H399">
        <v>8.3620715964232307E-3</v>
      </c>
      <c r="I399" s="44">
        <f t="shared" si="20"/>
        <v>1.366871166847804</v>
      </c>
      <c r="S399" s="46">
        <v>0.61087277126877593</v>
      </c>
      <c r="U399">
        <f>1-EXP(-$B$1*S399)*(1+($B$1*S399))</f>
        <v>0.63007374868272259</v>
      </c>
      <c r="V399">
        <f t="shared" si="22"/>
        <v>0.35471698113207545</v>
      </c>
      <c r="W399" s="46">
        <f t="shared" si="21"/>
        <v>2.9462350150442873</v>
      </c>
    </row>
    <row r="400" spans="1:23" x14ac:dyDescent="0.25">
      <c r="A400">
        <v>190</v>
      </c>
      <c r="B400">
        <v>0.52333140049439986</v>
      </c>
      <c r="C400">
        <f t="shared" si="18"/>
        <v>0.18501153218214747</v>
      </c>
      <c r="E400">
        <v>0.2161626026184881</v>
      </c>
      <c r="F400" s="44">
        <f t="shared" si="19"/>
        <v>0.43763553274336037</v>
      </c>
      <c r="H400">
        <v>0.4804834131900998</v>
      </c>
      <c r="I400" s="44">
        <f t="shared" si="20"/>
        <v>0.2094178774466712</v>
      </c>
      <c r="S400" s="46">
        <v>0.61313007735933134</v>
      </c>
      <c r="U400">
        <f>1-EXP(-$B$1*S400)*(1+($B$1*S400))</f>
        <v>0.63206084127618256</v>
      </c>
      <c r="V400">
        <f t="shared" si="22"/>
        <v>0.35660377358490564</v>
      </c>
      <c r="W400" s="46">
        <f t="shared" si="21"/>
        <v>0.83206494237217898</v>
      </c>
    </row>
    <row r="401" spans="1:23" x14ac:dyDescent="0.25">
      <c r="A401">
        <v>191</v>
      </c>
      <c r="B401">
        <v>0.80468153935361797</v>
      </c>
      <c r="C401">
        <f t="shared" si="18"/>
        <v>6.208819517789399E-2</v>
      </c>
      <c r="E401">
        <v>0.19260231330301827</v>
      </c>
      <c r="F401" s="44">
        <f t="shared" si="19"/>
        <v>0.47060793393461264</v>
      </c>
      <c r="H401">
        <v>0.19394512771996217</v>
      </c>
      <c r="I401" s="44">
        <f t="shared" si="20"/>
        <v>0.46862285906623696</v>
      </c>
      <c r="S401" s="46">
        <v>0.61952998583913177</v>
      </c>
      <c r="U401">
        <f>1-EXP(-$B$1*S401)*(1+($B$1*S401))</f>
        <v>0.63764918721119124</v>
      </c>
      <c r="V401">
        <f t="shared" si="22"/>
        <v>0.35849056603773582</v>
      </c>
      <c r="W401" s="46">
        <f t="shared" si="21"/>
        <v>1.0013189881787437</v>
      </c>
    </row>
    <row r="402" spans="1:23" x14ac:dyDescent="0.25">
      <c r="A402">
        <v>192</v>
      </c>
      <c r="B402">
        <v>0.97949156163212991</v>
      </c>
      <c r="C402">
        <f t="shared" si="18"/>
        <v>5.9204733170015204E-3</v>
      </c>
      <c r="E402">
        <v>0.26557206946012757</v>
      </c>
      <c r="F402" s="44">
        <f t="shared" si="19"/>
        <v>0.37881972202135955</v>
      </c>
      <c r="H402">
        <v>0.35520493179113133</v>
      </c>
      <c r="I402" s="44">
        <f t="shared" si="20"/>
        <v>0.29573153811811642</v>
      </c>
      <c r="S402" s="46">
        <v>0.62120266852657768</v>
      </c>
      <c r="U402">
        <f>1-EXP(-$B$1*S402)*(1+($B$1*S402))</f>
        <v>0.63909870003527991</v>
      </c>
      <c r="V402">
        <f t="shared" si="22"/>
        <v>0.36037735849056601</v>
      </c>
      <c r="W402" s="46">
        <f t="shared" si="21"/>
        <v>0.68047173345647749</v>
      </c>
    </row>
    <row r="403" spans="1:23" x14ac:dyDescent="0.25">
      <c r="A403">
        <v>193</v>
      </c>
      <c r="B403">
        <v>0.62862025818659018</v>
      </c>
      <c r="C403">
        <f t="shared" si="18"/>
        <v>0.13263655076275338</v>
      </c>
      <c r="E403">
        <v>0.37327188940092165</v>
      </c>
      <c r="F403" s="44">
        <f t="shared" si="19"/>
        <v>0.28155662824800592</v>
      </c>
      <c r="H403">
        <v>0.39362773522141181</v>
      </c>
      <c r="I403" s="44">
        <f t="shared" si="20"/>
        <v>0.26638561451001747</v>
      </c>
      <c r="S403" s="46">
        <v>0.62320629101926006</v>
      </c>
      <c r="U403">
        <f>1-EXP(-$B$1*S403)*(1+($B$1*S403))</f>
        <v>0.64082897566424757</v>
      </c>
      <c r="V403">
        <f t="shared" si="22"/>
        <v>0.3622641509433962</v>
      </c>
      <c r="W403" s="46">
        <f t="shared" si="21"/>
        <v>0.68057879352077677</v>
      </c>
    </row>
    <row r="404" spans="1:23" x14ac:dyDescent="0.25">
      <c r="A404">
        <v>194</v>
      </c>
      <c r="B404">
        <v>0.97070223090304264</v>
      </c>
      <c r="C404">
        <f t="shared" ref="C404:C467" si="23">-LN(B404)/$B$1</f>
        <v>8.4958628643080677E-3</v>
      </c>
      <c r="E404">
        <v>0.5697805719168676</v>
      </c>
      <c r="F404" s="44">
        <f t="shared" ref="F404:F467" si="24">-LN(E404)/$B$1</f>
        <v>0.16071541537703302</v>
      </c>
      <c r="H404">
        <v>0.93017365031891841</v>
      </c>
      <c r="I404" s="44">
        <f t="shared" ref="I404:I467" si="25">-LN(H404)/$B$1</f>
        <v>2.0681139854845355E-2</v>
      </c>
      <c r="S404" s="46">
        <v>0.62386115364279238</v>
      </c>
      <c r="U404">
        <f>1-EXP(-$B$1*S404)*(1+($B$1*S404))</f>
        <v>0.64139307534562162</v>
      </c>
      <c r="V404">
        <f t="shared" si="22"/>
        <v>0.36415094339622639</v>
      </c>
      <c r="W404" s="46">
        <f t="shared" ref="U404:W467" si="26">+C404+F404+I404</f>
        <v>0.18989241809618643</v>
      </c>
    </row>
    <row r="405" spans="1:23" x14ac:dyDescent="0.25">
      <c r="A405">
        <v>195</v>
      </c>
      <c r="B405">
        <v>0.14578691976683858</v>
      </c>
      <c r="C405">
        <f t="shared" si="23"/>
        <v>0.55017405056154911</v>
      </c>
      <c r="E405">
        <v>0.42295602282784511</v>
      </c>
      <c r="F405" s="44">
        <f t="shared" si="24"/>
        <v>0.24585344865330896</v>
      </c>
      <c r="H405">
        <v>0.21039460432752463</v>
      </c>
      <c r="I405" s="44">
        <f t="shared" si="25"/>
        <v>0.44536298379387806</v>
      </c>
      <c r="S405" s="46">
        <v>0.62639968643948363</v>
      </c>
      <c r="U405">
        <f>1-EXP(-$B$1*S405)*(1+($B$1*S405))</f>
        <v>0.643573154194787</v>
      </c>
      <c r="V405">
        <f t="shared" si="22"/>
        <v>0.36603773584905658</v>
      </c>
      <c r="W405" s="46">
        <f t="shared" si="26"/>
        <v>1.2413904830087361</v>
      </c>
    </row>
    <row r="406" spans="1:23" x14ac:dyDescent="0.25">
      <c r="A406">
        <v>196</v>
      </c>
      <c r="B406">
        <v>0.30680257576219977</v>
      </c>
      <c r="C406">
        <f t="shared" si="23"/>
        <v>0.33758594684284676</v>
      </c>
      <c r="E406">
        <v>3.0976287118137151E-2</v>
      </c>
      <c r="F406" s="44">
        <f t="shared" si="24"/>
        <v>0.99272379967985613</v>
      </c>
      <c r="H406">
        <v>0.66435743278298287</v>
      </c>
      <c r="I406" s="44">
        <f t="shared" si="25"/>
        <v>0.11683856341555646</v>
      </c>
      <c r="S406" s="46">
        <v>0.62847123145867545</v>
      </c>
      <c r="U406">
        <f>1-EXP(-$B$1*S406)*(1+($B$1*S406))</f>
        <v>0.64534439845875358</v>
      </c>
      <c r="V406">
        <f t="shared" si="22"/>
        <v>0.36792452830188677</v>
      </c>
      <c r="W406" s="46">
        <f t="shared" si="26"/>
        <v>1.4471483099382594</v>
      </c>
    </row>
    <row r="407" spans="1:23" x14ac:dyDescent="0.25">
      <c r="A407">
        <v>197</v>
      </c>
      <c r="B407">
        <v>0.3932920316171758</v>
      </c>
      <c r="C407">
        <f t="shared" si="23"/>
        <v>0.26662938859056939</v>
      </c>
      <c r="E407">
        <v>0.71724600970488606</v>
      </c>
      <c r="F407" s="44">
        <f t="shared" si="24"/>
        <v>9.4953253560427858E-2</v>
      </c>
      <c r="H407">
        <v>2.542191839350566E-2</v>
      </c>
      <c r="I407" s="44">
        <f t="shared" si="25"/>
        <v>1.0491838709110117</v>
      </c>
      <c r="S407" s="46">
        <v>0.62855391655875636</v>
      </c>
      <c r="U407">
        <f>1-EXP(-$B$1*S407)*(1+($B$1*S407))</f>
        <v>0.64541495201616428</v>
      </c>
      <c r="V407">
        <f t="shared" ref="V407:V470" si="27">V406+1/530</f>
        <v>0.36981132075471695</v>
      </c>
      <c r="W407" s="46">
        <f t="shared" si="26"/>
        <v>1.4107665130620091</v>
      </c>
    </row>
    <row r="408" spans="1:23" x14ac:dyDescent="0.25">
      <c r="A408">
        <v>198</v>
      </c>
      <c r="B408">
        <v>4.0162358470412308E-2</v>
      </c>
      <c r="C408">
        <f t="shared" si="23"/>
        <v>0.91852145099146321</v>
      </c>
      <c r="E408">
        <v>0.58803064058351395</v>
      </c>
      <c r="F408" s="44">
        <f t="shared" si="24"/>
        <v>0.15170749217293494</v>
      </c>
      <c r="H408">
        <v>0.45265053254799037</v>
      </c>
      <c r="I408" s="44">
        <f t="shared" si="25"/>
        <v>0.22646711501421354</v>
      </c>
      <c r="S408" s="46">
        <v>0.63245781431701431</v>
      </c>
      <c r="U408">
        <f>1-EXP(-$B$1*S408)*(1+($B$1*S408))</f>
        <v>0.64873340529754442</v>
      </c>
      <c r="V408">
        <f t="shared" si="27"/>
        <v>0.37169811320754714</v>
      </c>
      <c r="W408" s="46">
        <f t="shared" si="26"/>
        <v>1.2966960581786116</v>
      </c>
    </row>
    <row r="409" spans="1:23" x14ac:dyDescent="0.25">
      <c r="A409">
        <v>199</v>
      </c>
      <c r="B409">
        <v>3.6133915219580676E-2</v>
      </c>
      <c r="C409">
        <f t="shared" si="23"/>
        <v>0.94872096426040931</v>
      </c>
      <c r="E409">
        <v>0.3057344279305399</v>
      </c>
      <c r="F409" s="44">
        <f t="shared" si="24"/>
        <v>0.33858241041080622</v>
      </c>
      <c r="H409">
        <v>0.1021759697256386</v>
      </c>
      <c r="I409" s="44">
        <f t="shared" si="25"/>
        <v>0.65173107392743368</v>
      </c>
      <c r="S409" s="46">
        <v>0.63421844952258177</v>
      </c>
      <c r="U409">
        <f>1-EXP(-$B$1*S409)*(1+($B$1*S409))</f>
        <v>0.65022190166388538</v>
      </c>
      <c r="V409">
        <f t="shared" si="27"/>
        <v>0.37358490566037733</v>
      </c>
      <c r="W409" s="46">
        <f t="shared" si="26"/>
        <v>1.9390344485986493</v>
      </c>
    </row>
    <row r="410" spans="1:23" x14ac:dyDescent="0.25">
      <c r="A410">
        <v>200</v>
      </c>
      <c r="B410">
        <v>0.77111117893002101</v>
      </c>
      <c r="C410">
        <f t="shared" si="23"/>
        <v>7.4263632819404318E-2</v>
      </c>
      <c r="E410">
        <v>0.30622272408215584</v>
      </c>
      <c r="F410" s="44">
        <f t="shared" si="24"/>
        <v>0.33812645294605304</v>
      </c>
      <c r="H410">
        <v>0.4728232673116245</v>
      </c>
      <c r="I410" s="44">
        <f t="shared" si="25"/>
        <v>0.21400960067402633</v>
      </c>
      <c r="S410" s="46">
        <v>0.63659327557446899</v>
      </c>
      <c r="U410">
        <f>1-EXP(-$B$1*S410)*(1+($B$1*S410))</f>
        <v>0.65222168445608975</v>
      </c>
      <c r="V410">
        <f t="shared" si="27"/>
        <v>0.37547169811320752</v>
      </c>
      <c r="W410" s="46">
        <f t="shared" si="26"/>
        <v>0.62639968643948363</v>
      </c>
    </row>
    <row r="411" spans="1:23" x14ac:dyDescent="0.25">
      <c r="A411">
        <v>201</v>
      </c>
      <c r="B411">
        <v>0.29956968901638842</v>
      </c>
      <c r="C411">
        <f t="shared" si="23"/>
        <v>0.34440234398989616</v>
      </c>
      <c r="E411">
        <v>0.91174047059541607</v>
      </c>
      <c r="F411" s="44">
        <f t="shared" si="24"/>
        <v>2.6399971749020611E-2</v>
      </c>
      <c r="H411">
        <v>0.56471449934385209</v>
      </c>
      <c r="I411" s="44">
        <f t="shared" si="25"/>
        <v>0.16326713898403106</v>
      </c>
      <c r="S411" s="46">
        <v>0.63712743850005027</v>
      </c>
      <c r="U411">
        <f>1-EXP(-$B$1*S411)*(1+($B$1*S411))</f>
        <v>0.65267023022792681</v>
      </c>
      <c r="V411">
        <f t="shared" si="27"/>
        <v>0.37735849056603771</v>
      </c>
      <c r="W411" s="46">
        <f t="shared" si="26"/>
        <v>0.53406945472294787</v>
      </c>
    </row>
    <row r="412" spans="1:23" x14ac:dyDescent="0.25">
      <c r="A412">
        <v>202</v>
      </c>
      <c r="B412">
        <v>0.30854213080233162</v>
      </c>
      <c r="C412">
        <f t="shared" si="23"/>
        <v>0.3359705366688191</v>
      </c>
      <c r="E412">
        <v>0.57075716422009948</v>
      </c>
      <c r="F412" s="44">
        <f t="shared" si="24"/>
        <v>0.1602261261028548</v>
      </c>
      <c r="H412">
        <v>0.69267860957670824</v>
      </c>
      <c r="I412" s="44">
        <f t="shared" si="25"/>
        <v>0.10491118691711836</v>
      </c>
      <c r="S412" s="46">
        <v>0.63791008377343283</v>
      </c>
      <c r="U412">
        <f>1-EXP(-$B$1*S412)*(1+($B$1*S412))</f>
        <v>0.65332659605080856</v>
      </c>
      <c r="V412">
        <f t="shared" si="27"/>
        <v>0.3792452830188679</v>
      </c>
      <c r="W412" s="46">
        <f t="shared" si="26"/>
        <v>0.60110784968879227</v>
      </c>
    </row>
    <row r="413" spans="1:23" x14ac:dyDescent="0.25">
      <c r="A413">
        <v>203</v>
      </c>
      <c r="B413">
        <v>0.61500900296029537</v>
      </c>
      <c r="C413">
        <f t="shared" si="23"/>
        <v>0.13889096352083938</v>
      </c>
      <c r="E413">
        <v>0.7780083620715964</v>
      </c>
      <c r="F413" s="44">
        <f t="shared" si="24"/>
        <v>7.1719430485000263E-2</v>
      </c>
      <c r="H413">
        <v>0.55256813257240511</v>
      </c>
      <c r="I413" s="44">
        <f t="shared" si="25"/>
        <v>0.16947958180571379</v>
      </c>
      <c r="S413" s="46">
        <v>0.63937953575087114</v>
      </c>
      <c r="U413">
        <f>1-EXP(-$B$1*S413)*(1+($B$1*S413))</f>
        <v>0.65455627351802537</v>
      </c>
      <c r="V413">
        <f t="shared" si="27"/>
        <v>0.38113207547169808</v>
      </c>
      <c r="W413" s="46">
        <f t="shared" si="26"/>
        <v>0.38008997581155346</v>
      </c>
    </row>
    <row r="414" spans="1:23" x14ac:dyDescent="0.25">
      <c r="A414">
        <v>204</v>
      </c>
      <c r="B414">
        <v>0.84551530503250216</v>
      </c>
      <c r="C414">
        <f t="shared" si="23"/>
        <v>4.7945431158266834E-2</v>
      </c>
      <c r="E414">
        <v>0.2708517715994751</v>
      </c>
      <c r="F414" s="44">
        <f t="shared" si="24"/>
        <v>0.37319530743193352</v>
      </c>
      <c r="H414">
        <v>0.37769707327494123</v>
      </c>
      <c r="I414" s="44">
        <f t="shared" si="25"/>
        <v>0.27818937088642343</v>
      </c>
      <c r="S414" s="46">
        <v>0.6407932581161776</v>
      </c>
      <c r="U414">
        <f>1-EXP(-$B$1*S414)*(1+($B$1*S414))</f>
        <v>0.65573601784363089</v>
      </c>
      <c r="V414">
        <f t="shared" si="27"/>
        <v>0.38301886792452827</v>
      </c>
      <c r="W414" s="46">
        <f t="shared" si="26"/>
        <v>0.69933010947662377</v>
      </c>
    </row>
    <row r="415" spans="1:23" x14ac:dyDescent="0.25">
      <c r="A415">
        <v>205</v>
      </c>
      <c r="B415">
        <v>0.75469222083193455</v>
      </c>
      <c r="C415">
        <f t="shared" si="23"/>
        <v>8.0412933535441905E-2</v>
      </c>
      <c r="E415">
        <v>0.94601275673696095</v>
      </c>
      <c r="F415" s="44">
        <f t="shared" si="24"/>
        <v>1.5856921456682237E-2</v>
      </c>
      <c r="H415">
        <v>0.77935117648854035</v>
      </c>
      <c r="I415" s="44">
        <f t="shared" si="25"/>
        <v>7.1226722991884137E-2</v>
      </c>
      <c r="S415" s="46">
        <v>0.64124151285204878</v>
      </c>
      <c r="U415">
        <f>1-EXP(-$B$1*S415)*(1+($B$1*S415))</f>
        <v>0.65610940957123531</v>
      </c>
      <c r="V415">
        <f t="shared" si="27"/>
        <v>0.38490566037735846</v>
      </c>
      <c r="W415" s="46">
        <f t="shared" si="26"/>
        <v>0.1674965779840083</v>
      </c>
    </row>
    <row r="416" spans="1:23" x14ac:dyDescent="0.25">
      <c r="A416">
        <v>206</v>
      </c>
      <c r="B416">
        <v>0.57420575579088717</v>
      </c>
      <c r="C416">
        <f t="shared" si="23"/>
        <v>0.15850499637938462</v>
      </c>
      <c r="E416">
        <v>0.46690267647328104</v>
      </c>
      <c r="F416" s="44">
        <f t="shared" si="24"/>
        <v>0.21760984131085853</v>
      </c>
      <c r="H416">
        <v>0.1693777275917844</v>
      </c>
      <c r="I416" s="44">
        <f t="shared" si="25"/>
        <v>0.5073211381756868</v>
      </c>
      <c r="S416" s="46">
        <v>0.64134578893521899</v>
      </c>
      <c r="U416">
        <f>1-EXP(-$B$1*S416)*(1+($B$1*S416))</f>
        <v>0.6561962239597201</v>
      </c>
      <c r="V416">
        <f t="shared" si="27"/>
        <v>0.38679245283018865</v>
      </c>
      <c r="W416" s="46">
        <f t="shared" si="26"/>
        <v>0.88343597586592992</v>
      </c>
    </row>
    <row r="417" spans="1:23" x14ac:dyDescent="0.25">
      <c r="A417">
        <v>207</v>
      </c>
      <c r="B417">
        <v>0.92715231788079466</v>
      </c>
      <c r="C417">
        <f t="shared" si="23"/>
        <v>2.1610689773034309E-2</v>
      </c>
      <c r="E417">
        <v>0.74324777977843559</v>
      </c>
      <c r="F417" s="44">
        <f t="shared" si="24"/>
        <v>8.4778801225266057E-2</v>
      </c>
      <c r="H417">
        <v>3.601184118167669E-2</v>
      </c>
      <c r="I417" s="44">
        <f t="shared" si="25"/>
        <v>0.94968784939876383</v>
      </c>
      <c r="S417" s="46">
        <v>0.64424300652161537</v>
      </c>
      <c r="U417">
        <f>1-EXP(-$B$1*S417)*(1+($B$1*S417))</f>
        <v>0.65860126383477879</v>
      </c>
      <c r="V417">
        <f t="shared" si="27"/>
        <v>0.38867924528301884</v>
      </c>
      <c r="W417" s="46">
        <f t="shared" si="26"/>
        <v>1.0560773403970642</v>
      </c>
    </row>
    <row r="418" spans="1:23" x14ac:dyDescent="0.25">
      <c r="A418">
        <v>208</v>
      </c>
      <c r="B418">
        <v>0.57597582934049496</v>
      </c>
      <c r="C418">
        <f t="shared" si="23"/>
        <v>0.15762559489064132</v>
      </c>
      <c r="E418">
        <v>0.46290475173192541</v>
      </c>
      <c r="F418" s="44">
        <f t="shared" si="24"/>
        <v>0.22006684738873736</v>
      </c>
      <c r="H418">
        <v>0.36036255989257487</v>
      </c>
      <c r="I418" s="44">
        <f t="shared" si="25"/>
        <v>0.29161275529003722</v>
      </c>
      <c r="S418" s="46">
        <v>0.64697732098989447</v>
      </c>
      <c r="U418">
        <f>1-EXP(-$B$1*S418)*(1+($B$1*S418))</f>
        <v>0.66085866028558438</v>
      </c>
      <c r="V418">
        <f t="shared" si="27"/>
        <v>0.39056603773584903</v>
      </c>
      <c r="W418" s="46">
        <f t="shared" si="26"/>
        <v>0.66930519756941598</v>
      </c>
    </row>
    <row r="419" spans="1:23" x14ac:dyDescent="0.25">
      <c r="A419">
        <v>209</v>
      </c>
      <c r="B419">
        <v>0.58033997619556266</v>
      </c>
      <c r="C419">
        <f t="shared" si="23"/>
        <v>0.15546890894724399</v>
      </c>
      <c r="E419">
        <v>0.96020386364329968</v>
      </c>
      <c r="F419" s="44">
        <f t="shared" si="24"/>
        <v>1.1602759743784269E-2</v>
      </c>
      <c r="H419">
        <v>1.0620441297647023E-2</v>
      </c>
      <c r="I419" s="44">
        <f t="shared" si="25"/>
        <v>1.298564203023117</v>
      </c>
      <c r="S419" s="46">
        <v>0.64750231660760837</v>
      </c>
      <c r="U419">
        <f>1-EXP(-$B$1*S419)*(1+($B$1*S419))</f>
        <v>0.66129070889884467</v>
      </c>
      <c r="V419">
        <f t="shared" si="27"/>
        <v>0.39245283018867921</v>
      </c>
      <c r="W419" s="46">
        <f t="shared" si="26"/>
        <v>1.4656358717141453</v>
      </c>
    </row>
    <row r="420" spans="1:23" x14ac:dyDescent="0.25">
      <c r="A420">
        <v>210</v>
      </c>
      <c r="B420">
        <v>0.99353007599108856</v>
      </c>
      <c r="C420">
        <f t="shared" si="23"/>
        <v>1.8545556241204211E-3</v>
      </c>
      <c r="E420">
        <v>9.2593157750175487E-2</v>
      </c>
      <c r="F420" s="44">
        <f t="shared" si="24"/>
        <v>0.67986858012768747</v>
      </c>
      <c r="H420">
        <v>0.50187688833277377</v>
      </c>
      <c r="I420" s="44">
        <f t="shared" si="25"/>
        <v>0.19697155192349333</v>
      </c>
      <c r="S420" s="46">
        <v>0.64803117262030929</v>
      </c>
      <c r="U420">
        <f>1-EXP(-$B$1*S420)*(1+($B$1*S420))</f>
        <v>0.66172548619855909</v>
      </c>
      <c r="V420">
        <f t="shared" si="27"/>
        <v>0.3943396226415094</v>
      </c>
      <c r="W420" s="46">
        <f t="shared" si="26"/>
        <v>0.87869468767530123</v>
      </c>
    </row>
    <row r="421" spans="1:23" x14ac:dyDescent="0.25">
      <c r="A421">
        <v>211</v>
      </c>
      <c r="B421">
        <v>0.13867610705893124</v>
      </c>
      <c r="C421">
        <f t="shared" si="23"/>
        <v>0.56446120855839899</v>
      </c>
      <c r="E421">
        <v>0.54268013550218208</v>
      </c>
      <c r="F421" s="44">
        <f t="shared" si="24"/>
        <v>0.17463862904979988</v>
      </c>
      <c r="H421">
        <v>0.26599932859279152</v>
      </c>
      <c r="I421" s="44">
        <f t="shared" si="25"/>
        <v>0.37836042694024957</v>
      </c>
      <c r="S421" s="46">
        <v>0.64946658046165773</v>
      </c>
      <c r="U421">
        <f>1-EXP(-$B$1*S421)*(1+($B$1*S421))</f>
        <v>0.6629032816587469</v>
      </c>
      <c r="V421">
        <f t="shared" si="27"/>
        <v>0.39622641509433959</v>
      </c>
      <c r="W421" s="46">
        <f t="shared" si="26"/>
        <v>1.1174602645484484</v>
      </c>
    </row>
    <row r="422" spans="1:23" x14ac:dyDescent="0.25">
      <c r="A422">
        <v>212</v>
      </c>
      <c r="B422">
        <v>5.8290353099154639E-2</v>
      </c>
      <c r="C422">
        <f t="shared" si="23"/>
        <v>0.81209104837563095</v>
      </c>
      <c r="E422">
        <v>0.99002044740134887</v>
      </c>
      <c r="F422" s="44">
        <f t="shared" si="24"/>
        <v>2.8656234645813442E-3</v>
      </c>
      <c r="H422">
        <v>6.8056276131473734E-2</v>
      </c>
      <c r="I422" s="44">
        <f t="shared" si="25"/>
        <v>0.76783437882891992</v>
      </c>
      <c r="S422" s="46">
        <v>0.64982437590279141</v>
      </c>
      <c r="U422">
        <f>1-EXP(-$B$1*S422)*(1+($B$1*S422))</f>
        <v>0.66319634820916651</v>
      </c>
      <c r="V422">
        <f t="shared" si="27"/>
        <v>0.39811320754716978</v>
      </c>
      <c r="W422" s="46">
        <f t="shared" si="26"/>
        <v>1.5827910506691323</v>
      </c>
    </row>
    <row r="423" spans="1:23" x14ac:dyDescent="0.25">
      <c r="A423">
        <v>213</v>
      </c>
      <c r="B423">
        <v>0.20624408703878902</v>
      </c>
      <c r="C423">
        <f t="shared" si="23"/>
        <v>0.45105569230889964</v>
      </c>
      <c r="E423">
        <v>0.73754081850642417</v>
      </c>
      <c r="F423" s="44">
        <f t="shared" si="24"/>
        <v>8.6981098620686592E-2</v>
      </c>
      <c r="H423">
        <v>0.45423749504074223</v>
      </c>
      <c r="I423" s="44">
        <f t="shared" si="25"/>
        <v>0.2254671716825345</v>
      </c>
      <c r="S423" s="46">
        <v>0.65140635420201454</v>
      </c>
      <c r="U423">
        <f>1-EXP(-$B$1*S423)*(1+($B$1*S423))</f>
        <v>0.6644896672554863</v>
      </c>
      <c r="V423">
        <f t="shared" si="27"/>
        <v>0.39999999999999997</v>
      </c>
      <c r="W423" s="46">
        <f t="shared" si="26"/>
        <v>0.76350396261212072</v>
      </c>
    </row>
    <row r="424" spans="1:23" x14ac:dyDescent="0.25">
      <c r="A424">
        <v>214</v>
      </c>
      <c r="B424">
        <v>0.62538529618213445</v>
      </c>
      <c r="C424">
        <f t="shared" si="23"/>
        <v>0.13411067008465458</v>
      </c>
      <c r="E424">
        <v>0.2806176946317942</v>
      </c>
      <c r="F424" s="44">
        <f t="shared" si="24"/>
        <v>0.36307487237627495</v>
      </c>
      <c r="H424">
        <v>0.19162572099978636</v>
      </c>
      <c r="I424" s="44">
        <f t="shared" si="25"/>
        <v>0.47206033692607846</v>
      </c>
      <c r="S424" s="46">
        <v>0.65527995361778069</v>
      </c>
      <c r="U424">
        <f>1-EXP(-$B$1*S424)*(1+($B$1*S424))</f>
        <v>0.66763952480945643</v>
      </c>
      <c r="V424">
        <f t="shared" si="27"/>
        <v>0.40188679245283015</v>
      </c>
      <c r="W424" s="46">
        <f t="shared" si="26"/>
        <v>0.96924587938700801</v>
      </c>
    </row>
    <row r="425" spans="1:23" x14ac:dyDescent="0.25">
      <c r="A425">
        <v>215</v>
      </c>
      <c r="B425">
        <v>0.52845851008636735</v>
      </c>
      <c r="C425">
        <f t="shared" si="23"/>
        <v>0.18222599479814652</v>
      </c>
      <c r="E425">
        <v>0.63170262764366591</v>
      </c>
      <c r="F425" s="44">
        <f t="shared" si="24"/>
        <v>0.13123900612788381</v>
      </c>
      <c r="H425">
        <v>0.97299111911374248</v>
      </c>
      <c r="I425" s="44">
        <f t="shared" si="25"/>
        <v>7.8229497605119842E-3</v>
      </c>
      <c r="S425" s="46">
        <v>0.65621331719475162</v>
      </c>
      <c r="U425">
        <f>1-EXP(-$B$1*S425)*(1+($B$1*S425))</f>
        <v>0.66839490923302436</v>
      </c>
      <c r="V425">
        <f t="shared" si="27"/>
        <v>0.40377358490566034</v>
      </c>
      <c r="W425" s="46">
        <f t="shared" si="26"/>
        <v>0.32128795068654237</v>
      </c>
    </row>
    <row r="426" spans="1:23" x14ac:dyDescent="0.25">
      <c r="A426">
        <v>216</v>
      </c>
      <c r="B426">
        <v>0.5893124179815058</v>
      </c>
      <c r="C426">
        <f t="shared" si="23"/>
        <v>0.15108537569509251</v>
      </c>
      <c r="E426">
        <v>0.12509537034211249</v>
      </c>
      <c r="F426" s="44">
        <f t="shared" si="24"/>
        <v>0.59390824852887036</v>
      </c>
      <c r="H426">
        <v>0.10486159855952636</v>
      </c>
      <c r="I426" s="44">
        <f t="shared" si="25"/>
        <v>0.64431825921463937</v>
      </c>
      <c r="S426" s="46">
        <v>0.65863707468646415</v>
      </c>
      <c r="U426">
        <f>1-EXP(-$B$1*S426)*(1+($B$1*S426))</f>
        <v>0.67034999266771611</v>
      </c>
      <c r="V426">
        <f t="shared" si="27"/>
        <v>0.40566037735849053</v>
      </c>
      <c r="W426" s="46">
        <f t="shared" si="26"/>
        <v>1.3893118834386022</v>
      </c>
    </row>
    <row r="427" spans="1:23" x14ac:dyDescent="0.25">
      <c r="A427">
        <v>217</v>
      </c>
      <c r="B427">
        <v>0.84224982451857056</v>
      </c>
      <c r="C427">
        <f t="shared" si="23"/>
        <v>4.9051030012538313E-2</v>
      </c>
      <c r="E427">
        <v>4.1474654377880185E-2</v>
      </c>
      <c r="F427" s="44">
        <f t="shared" si="24"/>
        <v>0.90933507891549714</v>
      </c>
      <c r="H427">
        <v>0.41169469283120214</v>
      </c>
      <c r="I427" s="44">
        <f t="shared" si="25"/>
        <v>0.25356378318673778</v>
      </c>
      <c r="S427" s="46">
        <v>0.6616325978577815</v>
      </c>
      <c r="U427">
        <f>1-EXP(-$B$1*S427)*(1+($B$1*S427))</f>
        <v>0.67275333968397488</v>
      </c>
      <c r="V427">
        <f t="shared" si="27"/>
        <v>0.40754716981132072</v>
      </c>
      <c r="W427" s="46">
        <f t="shared" si="26"/>
        <v>1.2119498921147733</v>
      </c>
    </row>
    <row r="428" spans="1:23" x14ac:dyDescent="0.25">
      <c r="A428">
        <v>218</v>
      </c>
      <c r="B428">
        <v>4.0284432508316294E-2</v>
      </c>
      <c r="C428">
        <f t="shared" si="23"/>
        <v>0.91765433564999077</v>
      </c>
      <c r="E428">
        <v>0.49272133548997465</v>
      </c>
      <c r="F428" s="44">
        <f t="shared" si="24"/>
        <v>0.20223185918943096</v>
      </c>
      <c r="H428">
        <v>0.49269081698049866</v>
      </c>
      <c r="I428" s="44">
        <f t="shared" si="25"/>
        <v>0.20224955650342677</v>
      </c>
      <c r="S428" s="46">
        <v>0.6629521197875532</v>
      </c>
      <c r="U428">
        <f>1-EXP(-$B$1*S428)*(1+($B$1*S428))</f>
        <v>0.67380747846128264</v>
      </c>
      <c r="V428">
        <f t="shared" si="27"/>
        <v>0.40943396226415091</v>
      </c>
      <c r="W428" s="46">
        <f t="shared" si="26"/>
        <v>1.3221357513428484</v>
      </c>
    </row>
    <row r="429" spans="1:23" x14ac:dyDescent="0.25">
      <c r="A429">
        <v>219</v>
      </c>
      <c r="B429">
        <v>0.28601947080904566</v>
      </c>
      <c r="C429">
        <f t="shared" si="23"/>
        <v>0.35762725449362792</v>
      </c>
      <c r="E429">
        <v>0.86761070589312417</v>
      </c>
      <c r="F429" s="44">
        <f t="shared" si="24"/>
        <v>4.0574902983090196E-2</v>
      </c>
      <c r="H429">
        <v>0.41865291299172946</v>
      </c>
      <c r="I429" s="44">
        <f t="shared" si="25"/>
        <v>0.24877516351317636</v>
      </c>
      <c r="S429" s="46">
        <v>0.66709441864361607</v>
      </c>
      <c r="U429">
        <f>1-EXP(-$B$1*S429)*(1+($B$1*S429))</f>
        <v>0.67709871516736653</v>
      </c>
      <c r="V429">
        <f t="shared" si="27"/>
        <v>0.4113207547169811</v>
      </c>
      <c r="W429" s="46">
        <f t="shared" si="26"/>
        <v>0.64697732098989447</v>
      </c>
    </row>
    <row r="430" spans="1:23" x14ac:dyDescent="0.25">
      <c r="A430">
        <v>220</v>
      </c>
      <c r="B430">
        <v>0.39777825251014742</v>
      </c>
      <c r="C430">
        <f t="shared" si="23"/>
        <v>0.26338873813230229</v>
      </c>
      <c r="E430">
        <v>6.84530167546617E-2</v>
      </c>
      <c r="F430" s="44">
        <f t="shared" si="24"/>
        <v>0.76617361595290734</v>
      </c>
      <c r="H430">
        <v>0.11386455885494552</v>
      </c>
      <c r="I430" s="44">
        <f t="shared" si="25"/>
        <v>0.62078446203835025</v>
      </c>
      <c r="S430" s="46">
        <v>0.66727025148595887</v>
      </c>
      <c r="U430">
        <f>1-EXP(-$B$1*S430)*(1+($B$1*S430))</f>
        <v>0.67723782025120349</v>
      </c>
      <c r="V430">
        <f t="shared" si="27"/>
        <v>0.41320754716981128</v>
      </c>
      <c r="W430" s="46">
        <f t="shared" si="26"/>
        <v>1.6503468161235599</v>
      </c>
    </row>
    <row r="431" spans="1:23" x14ac:dyDescent="0.25">
      <c r="A431">
        <v>221</v>
      </c>
      <c r="B431">
        <v>0.90978728598895231</v>
      </c>
      <c r="C431">
        <f t="shared" si="23"/>
        <v>2.7012702415974522E-2</v>
      </c>
      <c r="E431">
        <v>0.45551927243873408</v>
      </c>
      <c r="F431" s="44">
        <f t="shared" si="24"/>
        <v>0.22466207218972892</v>
      </c>
      <c r="H431">
        <v>0.16895046845912046</v>
      </c>
      <c r="I431" s="44">
        <f t="shared" si="25"/>
        <v>0.50804276944510807</v>
      </c>
      <c r="S431" s="46">
        <v>0.66930519756941598</v>
      </c>
      <c r="U431">
        <f>1-EXP(-$B$1*S431)*(1+($B$1*S431))</f>
        <v>0.67884415022663436</v>
      </c>
      <c r="V431">
        <f t="shared" si="27"/>
        <v>0.41509433962264147</v>
      </c>
      <c r="W431" s="46">
        <f t="shared" si="26"/>
        <v>0.75971754405081149</v>
      </c>
    </row>
    <row r="432" spans="1:23" x14ac:dyDescent="0.25">
      <c r="A432">
        <v>222</v>
      </c>
      <c r="B432">
        <v>0.14990691854609822</v>
      </c>
      <c r="C432">
        <f t="shared" si="23"/>
        <v>0.5422116344366873</v>
      </c>
      <c r="E432">
        <v>0.92635883663441876</v>
      </c>
      <c r="F432" s="44">
        <f t="shared" si="24"/>
        <v>2.1855316238683659E-2</v>
      </c>
      <c r="H432">
        <v>0.40113528855250707</v>
      </c>
      <c r="I432" s="44">
        <f t="shared" si="25"/>
        <v>0.26098758018236567</v>
      </c>
      <c r="S432" s="46">
        <v>0.67105840868567779</v>
      </c>
      <c r="U432">
        <f>1-EXP(-$B$1*S432)*(1+($B$1*S432))</f>
        <v>0.68022283865342481</v>
      </c>
      <c r="V432">
        <f t="shared" si="27"/>
        <v>0.41698113207547166</v>
      </c>
      <c r="W432" s="46">
        <f t="shared" si="26"/>
        <v>0.82505453085773661</v>
      </c>
    </row>
    <row r="433" spans="1:23" x14ac:dyDescent="0.25">
      <c r="A433">
        <v>223</v>
      </c>
      <c r="B433">
        <v>0.64741966002380447</v>
      </c>
      <c r="C433">
        <f t="shared" si="23"/>
        <v>0.12421730579713379</v>
      </c>
      <c r="E433">
        <v>0.31473738822595904</v>
      </c>
      <c r="F433" s="44">
        <f t="shared" si="24"/>
        <v>0.3302904788683757</v>
      </c>
      <c r="H433">
        <v>0.55281228064821319</v>
      </c>
      <c r="I433" s="44">
        <f t="shared" si="25"/>
        <v>0.16935336897728284</v>
      </c>
      <c r="S433" s="46">
        <v>0.67218610878512408</v>
      </c>
      <c r="U433">
        <f>1-EXP(-$B$1*S433)*(1+($B$1*S433))</f>
        <v>0.68110707505032153</v>
      </c>
      <c r="V433">
        <f t="shared" si="27"/>
        <v>0.41886792452830185</v>
      </c>
      <c r="W433" s="46">
        <f t="shared" si="26"/>
        <v>0.62386115364279238</v>
      </c>
    </row>
    <row r="434" spans="1:23" x14ac:dyDescent="0.25">
      <c r="A434">
        <v>224</v>
      </c>
      <c r="B434">
        <v>0.36191900387585069</v>
      </c>
      <c r="C434">
        <f t="shared" si="23"/>
        <v>0.29038138239731109</v>
      </c>
      <c r="E434">
        <v>0.15662099063081758</v>
      </c>
      <c r="F434" s="44">
        <f t="shared" si="24"/>
        <v>0.52969327560567347</v>
      </c>
      <c r="H434">
        <v>0.93169957579271834</v>
      </c>
      <c r="I434" s="44">
        <f t="shared" si="25"/>
        <v>2.0212817094413218E-2</v>
      </c>
      <c r="S434" s="46">
        <v>0.67253313294396855</v>
      </c>
      <c r="U434">
        <f>1-EXP(-$B$1*S434)*(1+($B$1*S434))</f>
        <v>0.68137877538310221</v>
      </c>
      <c r="V434">
        <f t="shared" si="27"/>
        <v>0.42075471698113204</v>
      </c>
      <c r="W434" s="46">
        <f t="shared" si="26"/>
        <v>0.84028747509739776</v>
      </c>
    </row>
    <row r="435" spans="1:23" x14ac:dyDescent="0.25">
      <c r="A435">
        <v>225</v>
      </c>
      <c r="B435">
        <v>0.51493881038850065</v>
      </c>
      <c r="C435">
        <f t="shared" si="23"/>
        <v>0.18963062861629898</v>
      </c>
      <c r="E435">
        <v>0.88067262794885093</v>
      </c>
      <c r="F435" s="44">
        <f t="shared" si="24"/>
        <v>3.6305518152759619E-2</v>
      </c>
      <c r="H435">
        <v>0.65825373088778349</v>
      </c>
      <c r="I435" s="44">
        <f t="shared" si="25"/>
        <v>0.11947566078085992</v>
      </c>
      <c r="S435" s="46">
        <v>0.67301045346518795</v>
      </c>
      <c r="U435">
        <f>1-EXP(-$B$1*S435)*(1+($B$1*S435))</f>
        <v>0.68175218044978847</v>
      </c>
      <c r="V435">
        <f t="shared" si="27"/>
        <v>0.42264150943396223</v>
      </c>
      <c r="W435" s="46">
        <f t="shared" si="26"/>
        <v>0.34541180754991851</v>
      </c>
    </row>
    <row r="436" spans="1:23" x14ac:dyDescent="0.25">
      <c r="A436">
        <v>226</v>
      </c>
      <c r="B436">
        <v>0.91390728476821192</v>
      </c>
      <c r="C436">
        <f t="shared" si="23"/>
        <v>2.5721757616491321E-2</v>
      </c>
      <c r="E436">
        <v>0.64656514175847657</v>
      </c>
      <c r="F436" s="44">
        <f t="shared" si="24"/>
        <v>0.12459466434255496</v>
      </c>
      <c r="H436">
        <v>0.29477828302865688</v>
      </c>
      <c r="I436" s="44">
        <f t="shared" si="25"/>
        <v>0.34900908233602512</v>
      </c>
      <c r="S436" s="46">
        <v>0.67498326571604639</v>
      </c>
      <c r="U436">
        <f>1-EXP(-$B$1*S436)*(1+($B$1*S436))</f>
        <v>0.68329169550340119</v>
      </c>
      <c r="V436">
        <f t="shared" si="27"/>
        <v>0.42452830188679241</v>
      </c>
      <c r="W436" s="46">
        <f t="shared" si="26"/>
        <v>0.49932550429507139</v>
      </c>
    </row>
    <row r="437" spans="1:23" x14ac:dyDescent="0.25">
      <c r="A437">
        <v>227</v>
      </c>
      <c r="B437">
        <v>0.40025025177770318</v>
      </c>
      <c r="C437">
        <f t="shared" si="23"/>
        <v>0.2616186565869742</v>
      </c>
      <c r="E437">
        <v>0.97390667439802237</v>
      </c>
      <c r="F437" s="44">
        <f t="shared" si="24"/>
        <v>7.5542276486118181E-3</v>
      </c>
      <c r="H437">
        <v>0.21909237952818383</v>
      </c>
      <c r="I437" s="44">
        <f t="shared" si="25"/>
        <v>0.43378908965111457</v>
      </c>
      <c r="S437" s="46">
        <v>0.6756148896427433</v>
      </c>
      <c r="U437">
        <f>1-EXP(-$B$1*S437)*(1+($B$1*S437))</f>
        <v>0.68378329962051143</v>
      </c>
      <c r="V437">
        <f t="shared" si="27"/>
        <v>0.4264150943396226</v>
      </c>
      <c r="W437" s="46">
        <f t="shared" si="26"/>
        <v>0.70296197388670056</v>
      </c>
    </row>
    <row r="438" spans="1:23" x14ac:dyDescent="0.25">
      <c r="A438">
        <v>228</v>
      </c>
      <c r="B438">
        <v>0.61937314981536307</v>
      </c>
      <c r="C438">
        <f t="shared" si="23"/>
        <v>0.13687067459496735</v>
      </c>
      <c r="E438">
        <v>0.30005798516800442</v>
      </c>
      <c r="F438" s="44">
        <f t="shared" si="24"/>
        <v>0.34393701117414655</v>
      </c>
      <c r="H438">
        <v>0.59624011963255719</v>
      </c>
      <c r="I438" s="44">
        <f t="shared" si="25"/>
        <v>0.14774623078964239</v>
      </c>
      <c r="S438" s="46">
        <v>0.6765771812741227</v>
      </c>
      <c r="U438">
        <f>1-EXP(-$B$1*S438)*(1+($B$1*S438))</f>
        <v>0.68453106352553983</v>
      </c>
      <c r="V438">
        <f t="shared" si="27"/>
        <v>0.42830188679245279</v>
      </c>
      <c r="W438" s="46">
        <f t="shared" si="26"/>
        <v>0.62855391655875636</v>
      </c>
    </row>
    <row r="439" spans="1:23" x14ac:dyDescent="0.25">
      <c r="A439">
        <v>229</v>
      </c>
      <c r="B439">
        <v>0.2433851130710776</v>
      </c>
      <c r="C439">
        <f t="shared" si="23"/>
        <v>0.40374578934352534</v>
      </c>
      <c r="E439">
        <v>0.34763634144108402</v>
      </c>
      <c r="F439" s="44">
        <f t="shared" si="24"/>
        <v>0.30188524041584908</v>
      </c>
      <c r="H439">
        <v>0.55906857509079255</v>
      </c>
      <c r="I439" s="44">
        <f t="shared" si="25"/>
        <v>0.16613803964854992</v>
      </c>
      <c r="S439" s="46">
        <v>0.67675629943781179</v>
      </c>
      <c r="U439">
        <f>1-EXP(-$B$1*S439)*(1+($B$1*S439))</f>
        <v>0.68467008962507836</v>
      </c>
      <c r="V439">
        <f t="shared" si="27"/>
        <v>0.43018867924528298</v>
      </c>
      <c r="W439" s="46">
        <f t="shared" si="26"/>
        <v>0.87176906940792431</v>
      </c>
    </row>
    <row r="440" spans="1:23" x14ac:dyDescent="0.25">
      <c r="A440">
        <v>230</v>
      </c>
      <c r="B440">
        <v>7.9622791222876674E-2</v>
      </c>
      <c r="C440">
        <f t="shared" si="23"/>
        <v>0.72298711577675867</v>
      </c>
      <c r="E440">
        <v>0.77455977050080871</v>
      </c>
      <c r="F440" s="44">
        <f t="shared" si="24"/>
        <v>7.2988699739144361E-2</v>
      </c>
      <c r="H440">
        <v>0.25458540604876856</v>
      </c>
      <c r="I440" s="44">
        <f t="shared" si="25"/>
        <v>0.39089111874242671</v>
      </c>
      <c r="S440" s="46">
        <v>0.67718939509229215</v>
      </c>
      <c r="U440">
        <f>1-EXP(-$B$1*S440)*(1+($B$1*S440))</f>
        <v>0.68500603732297449</v>
      </c>
      <c r="V440">
        <f t="shared" si="27"/>
        <v>0.43207547169811317</v>
      </c>
      <c r="W440" s="46">
        <f t="shared" si="26"/>
        <v>1.1868669342583298</v>
      </c>
    </row>
    <row r="441" spans="1:23" x14ac:dyDescent="0.25">
      <c r="A441">
        <v>231</v>
      </c>
      <c r="B441">
        <v>0.2891323587755974</v>
      </c>
      <c r="C441">
        <f t="shared" si="23"/>
        <v>0.3545344876776248</v>
      </c>
      <c r="E441">
        <v>0.34116641743217263</v>
      </c>
      <c r="F441" s="44">
        <f t="shared" si="24"/>
        <v>0.30725282659573089</v>
      </c>
      <c r="H441">
        <v>0.31571398052919097</v>
      </c>
      <c r="I441" s="44">
        <f t="shared" si="25"/>
        <v>0.32940531433592579</v>
      </c>
      <c r="S441" s="46">
        <v>0.68047173345647749</v>
      </c>
      <c r="U441">
        <f>1-EXP(-$B$1*S441)*(1+($B$1*S441))</f>
        <v>0.68754255512580209</v>
      </c>
      <c r="V441">
        <f t="shared" si="27"/>
        <v>0.43396226415094336</v>
      </c>
      <c r="W441" s="46">
        <f t="shared" si="26"/>
        <v>0.99119262860928148</v>
      </c>
    </row>
    <row r="442" spans="1:23" x14ac:dyDescent="0.25">
      <c r="A442">
        <v>232</v>
      </c>
      <c r="B442">
        <v>0.47596667378765223</v>
      </c>
      <c r="C442">
        <f t="shared" si="23"/>
        <v>0.21211641150082738</v>
      </c>
      <c r="E442">
        <v>0.93066194647053435</v>
      </c>
      <c r="F442" s="44">
        <f t="shared" si="24"/>
        <v>2.0531193035664919E-2</v>
      </c>
      <c r="H442">
        <v>0.48957792901394698</v>
      </c>
      <c r="I442" s="44">
        <f t="shared" si="25"/>
        <v>0.2040604652652897</v>
      </c>
      <c r="S442" s="46">
        <v>0.68057879352077677</v>
      </c>
      <c r="U442">
        <f>1-EXP(-$B$1*S442)*(1+($B$1*S442))</f>
        <v>0.68762500472671051</v>
      </c>
      <c r="V442">
        <f t="shared" si="27"/>
        <v>0.43584905660377354</v>
      </c>
      <c r="W442" s="46">
        <f t="shared" si="26"/>
        <v>0.43670806980178201</v>
      </c>
    </row>
    <row r="443" spans="1:23" x14ac:dyDescent="0.25">
      <c r="A443">
        <v>233</v>
      </c>
      <c r="B443">
        <v>5.8931241798150576E-2</v>
      </c>
      <c r="C443">
        <f t="shared" si="23"/>
        <v>0.80896683083624843</v>
      </c>
      <c r="E443">
        <v>0.29966124454481641</v>
      </c>
      <c r="F443" s="44">
        <f t="shared" si="24"/>
        <v>0.34431503633888394</v>
      </c>
      <c r="H443">
        <v>0.99530014954069645</v>
      </c>
      <c r="I443" s="44">
        <f t="shared" si="25"/>
        <v>1.3459798523639405E-3</v>
      </c>
      <c r="S443" s="46">
        <v>0.6846438085391694</v>
      </c>
      <c r="U443">
        <f>1-EXP(-$B$1*S443)*(1+($B$1*S443))</f>
        <v>0.69074233049242539</v>
      </c>
      <c r="V443">
        <f t="shared" si="27"/>
        <v>0.43773584905660373</v>
      </c>
      <c r="W443" s="46">
        <f t="shared" si="26"/>
        <v>1.1546278470274962</v>
      </c>
    </row>
    <row r="444" spans="1:23" x14ac:dyDescent="0.25">
      <c r="A444">
        <v>234</v>
      </c>
      <c r="B444">
        <v>0.61171300393688777</v>
      </c>
      <c r="C444">
        <f t="shared" si="23"/>
        <v>0.14042630122164815</v>
      </c>
      <c r="E444">
        <v>0.26425977355265967</v>
      </c>
      <c r="F444" s="44">
        <f t="shared" si="24"/>
        <v>0.38023504825930937</v>
      </c>
      <c r="H444">
        <v>0.59898678548539686</v>
      </c>
      <c r="I444" s="44">
        <f t="shared" si="25"/>
        <v>0.14643306916265855</v>
      </c>
      <c r="S444" s="46">
        <v>0.68514485967042105</v>
      </c>
      <c r="U444">
        <f>1-EXP(-$B$1*S444)*(1+($B$1*S444))</f>
        <v>0.69112478634699515</v>
      </c>
      <c r="V444">
        <f t="shared" si="27"/>
        <v>0.43962264150943392</v>
      </c>
      <c r="W444" s="46">
        <f t="shared" si="26"/>
        <v>0.66709441864361607</v>
      </c>
    </row>
    <row r="445" spans="1:23" x14ac:dyDescent="0.25">
      <c r="A445">
        <v>235</v>
      </c>
      <c r="B445">
        <v>0.35261085848567159</v>
      </c>
      <c r="C445">
        <f t="shared" si="23"/>
        <v>0.29782577543262084</v>
      </c>
      <c r="E445">
        <v>0.20383312479018525</v>
      </c>
      <c r="F445" s="44">
        <f t="shared" si="24"/>
        <v>0.45441532446564226</v>
      </c>
      <c r="H445">
        <v>0.31754509109775081</v>
      </c>
      <c r="I445" s="44">
        <f t="shared" si="25"/>
        <v>0.32775298615075688</v>
      </c>
      <c r="S445" s="46">
        <v>0.6853212953813248</v>
      </c>
      <c r="U445">
        <f>1-EXP(-$B$1*S445)*(1+($B$1*S445))</f>
        <v>0.69125936791848752</v>
      </c>
      <c r="V445">
        <f t="shared" si="27"/>
        <v>0.44150943396226411</v>
      </c>
      <c r="W445" s="46">
        <f t="shared" si="26"/>
        <v>1.07999408604902</v>
      </c>
    </row>
    <row r="446" spans="1:23" x14ac:dyDescent="0.25">
      <c r="A446">
        <v>236</v>
      </c>
      <c r="B446">
        <v>0.51966917935728019</v>
      </c>
      <c r="C446">
        <f t="shared" si="23"/>
        <v>0.18701796097352599</v>
      </c>
      <c r="E446">
        <v>0.23990600299081394</v>
      </c>
      <c r="F446" s="44">
        <f t="shared" si="24"/>
        <v>0.40785945330332213</v>
      </c>
      <c r="H446">
        <v>0.3966490676595355</v>
      </c>
      <c r="I446" s="44">
        <f t="shared" si="25"/>
        <v>0.26420095707822727</v>
      </c>
      <c r="S446" s="46">
        <v>0.68568120708002112</v>
      </c>
      <c r="U446">
        <f>1-EXP(-$B$1*S446)*(1+($B$1*S446))</f>
        <v>0.69153375102642189</v>
      </c>
      <c r="V446">
        <f t="shared" si="27"/>
        <v>0.4433962264150943</v>
      </c>
      <c r="W446" s="46">
        <f t="shared" si="26"/>
        <v>0.85907837135507537</v>
      </c>
    </row>
    <row r="447" spans="1:23" x14ac:dyDescent="0.25">
      <c r="A447">
        <v>237</v>
      </c>
      <c r="B447">
        <v>0.58687093722342598</v>
      </c>
      <c r="C447">
        <f t="shared" si="23"/>
        <v>0.15227152907787386</v>
      </c>
      <c r="E447">
        <v>2.3499252296517838E-3</v>
      </c>
      <c r="F447" s="44">
        <f t="shared" si="24"/>
        <v>1.7295347910004857</v>
      </c>
      <c r="H447">
        <v>0.4838709677419355</v>
      </c>
      <c r="I447" s="44">
        <f t="shared" si="25"/>
        <v>0.20741057239512459</v>
      </c>
      <c r="S447" s="46">
        <v>0.69250900839541352</v>
      </c>
      <c r="U447">
        <f>1-EXP(-$B$1*S447)*(1+($B$1*S447))</f>
        <v>0.69670091430347647</v>
      </c>
      <c r="V447">
        <f t="shared" si="27"/>
        <v>0.44528301886792448</v>
      </c>
      <c r="W447" s="46">
        <f t="shared" si="26"/>
        <v>2.089216892473484</v>
      </c>
    </row>
    <row r="448" spans="1:23" x14ac:dyDescent="0.25">
      <c r="A448">
        <v>238</v>
      </c>
      <c r="B448">
        <v>0.96670430616168701</v>
      </c>
      <c r="C448">
        <f t="shared" si="23"/>
        <v>9.6750328643088086E-3</v>
      </c>
      <c r="E448">
        <v>0.29786065248573262</v>
      </c>
      <c r="F448" s="44">
        <f t="shared" si="24"/>
        <v>0.34603700312807018</v>
      </c>
      <c r="H448">
        <v>0.66234321115756711</v>
      </c>
      <c r="I448" s="44">
        <f t="shared" si="25"/>
        <v>0.11770611758125656</v>
      </c>
      <c r="S448" s="46">
        <v>0.69390527091341514</v>
      </c>
      <c r="U448">
        <f>1-EXP(-$B$1*S448)*(1+($B$1*S448))</f>
        <v>0.69774869440614162</v>
      </c>
      <c r="V448">
        <f t="shared" si="27"/>
        <v>0.44716981132075467</v>
      </c>
      <c r="W448" s="46">
        <f t="shared" si="26"/>
        <v>0.47341815357363554</v>
      </c>
    </row>
    <row r="449" spans="1:23" x14ac:dyDescent="0.25">
      <c r="A449">
        <v>239</v>
      </c>
      <c r="B449">
        <v>0.72310556352427746</v>
      </c>
      <c r="C449">
        <f t="shared" si="23"/>
        <v>9.2628588525908412E-2</v>
      </c>
      <c r="E449">
        <v>0.5782341990417188</v>
      </c>
      <c r="F449" s="44">
        <f t="shared" si="24"/>
        <v>0.15650751534943477</v>
      </c>
      <c r="H449">
        <v>6.5767387920773954E-2</v>
      </c>
      <c r="I449" s="44">
        <f t="shared" si="25"/>
        <v>0.77760891080501016</v>
      </c>
      <c r="S449" s="46">
        <v>0.69554381564673218</v>
      </c>
      <c r="U449">
        <f>1-EXP(-$B$1*S449)*(1+($B$1*S449))</f>
        <v>0.69897445177874507</v>
      </c>
      <c r="V449">
        <f t="shared" si="27"/>
        <v>0.44905660377358486</v>
      </c>
      <c r="W449" s="46">
        <f t="shared" si="26"/>
        <v>1.0267450146803534</v>
      </c>
    </row>
    <row r="450" spans="1:23" x14ac:dyDescent="0.25">
      <c r="A450">
        <v>240</v>
      </c>
      <c r="B450">
        <v>0.34577471236304819</v>
      </c>
      <c r="C450">
        <f t="shared" si="23"/>
        <v>0.30341938180952338</v>
      </c>
      <c r="E450">
        <v>0.98986785485396889</v>
      </c>
      <c r="F450" s="44">
        <f t="shared" si="24"/>
        <v>2.9096642023508997E-3</v>
      </c>
      <c r="H450">
        <v>0.761040070802942</v>
      </c>
      <c r="I450" s="44">
        <f t="shared" si="25"/>
        <v>7.8019790585566948E-2</v>
      </c>
      <c r="S450" s="46">
        <v>0.69623705741427222</v>
      </c>
      <c r="U450">
        <f>1-EXP(-$B$1*S450)*(1+($B$1*S450))</f>
        <v>0.69949180466784022</v>
      </c>
      <c r="V450">
        <f t="shared" si="27"/>
        <v>0.45094339622641505</v>
      </c>
      <c r="W450" s="46">
        <f t="shared" si="26"/>
        <v>0.38434883659744123</v>
      </c>
    </row>
    <row r="451" spans="1:23" x14ac:dyDescent="0.25">
      <c r="A451">
        <v>241</v>
      </c>
      <c r="B451">
        <v>0.56331064790795615</v>
      </c>
      <c r="C451">
        <f t="shared" si="23"/>
        <v>0.16397829443710338</v>
      </c>
      <c r="E451">
        <v>0.23664052247688222</v>
      </c>
      <c r="F451" s="44">
        <f t="shared" si="24"/>
        <v>0.41177516346414561</v>
      </c>
      <c r="H451">
        <v>0.29194006164738912</v>
      </c>
      <c r="I451" s="44">
        <f t="shared" si="25"/>
        <v>0.35177336174718338</v>
      </c>
      <c r="S451" s="46">
        <v>0.69713797239436548</v>
      </c>
      <c r="U451">
        <f>1-EXP(-$B$1*S451)*(1+($B$1*S451))</f>
        <v>0.70016303497196708</v>
      </c>
      <c r="V451">
        <f t="shared" si="27"/>
        <v>0.45283018867924524</v>
      </c>
      <c r="W451" s="46">
        <f t="shared" si="26"/>
        <v>0.92752681964843231</v>
      </c>
    </row>
    <row r="452" spans="1:23" x14ac:dyDescent="0.25">
      <c r="A452">
        <v>242</v>
      </c>
      <c r="B452">
        <v>0.87044892727439194</v>
      </c>
      <c r="C452">
        <f t="shared" si="23"/>
        <v>3.9641769159620442E-2</v>
      </c>
      <c r="E452">
        <v>0.83196508682515946</v>
      </c>
      <c r="F452" s="44">
        <f t="shared" si="24"/>
        <v>5.2561371997693486E-2</v>
      </c>
      <c r="H452">
        <v>0.34870448927274394</v>
      </c>
      <c r="I452" s="44">
        <f t="shared" si="25"/>
        <v>0.30100870030599314</v>
      </c>
      <c r="S452" s="46">
        <v>0.69732511655222307</v>
      </c>
      <c r="U452">
        <f>1-EXP(-$B$1*S452)*(1+($B$1*S452))</f>
        <v>0.70030231089596284</v>
      </c>
      <c r="V452">
        <f t="shared" si="27"/>
        <v>0.45471698113207543</v>
      </c>
      <c r="W452" s="46">
        <f t="shared" si="26"/>
        <v>0.39321184146330707</v>
      </c>
    </row>
    <row r="453" spans="1:23" x14ac:dyDescent="0.25">
      <c r="A453">
        <v>243</v>
      </c>
      <c r="B453">
        <v>0.92110965300454728</v>
      </c>
      <c r="C453">
        <f t="shared" si="23"/>
        <v>2.347891176482516E-2</v>
      </c>
      <c r="E453">
        <v>0.19675283059175389</v>
      </c>
      <c r="F453" s="44">
        <f t="shared" si="24"/>
        <v>0.4645162871556468</v>
      </c>
      <c r="H453">
        <v>0.23145237586596271</v>
      </c>
      <c r="I453" s="44">
        <f t="shared" si="25"/>
        <v>0.4181088989772932</v>
      </c>
      <c r="S453" s="46">
        <v>0.69740082410875259</v>
      </c>
      <c r="U453">
        <f>1-EXP(-$B$1*S453)*(1+($B$1*S453))</f>
        <v>0.70035863847512481</v>
      </c>
      <c r="V453">
        <f t="shared" si="27"/>
        <v>0.45660377358490561</v>
      </c>
      <c r="W453" s="46">
        <f t="shared" si="26"/>
        <v>0.90610409789776514</v>
      </c>
    </row>
    <row r="454" spans="1:23" x14ac:dyDescent="0.25">
      <c r="A454">
        <v>244</v>
      </c>
      <c r="B454">
        <v>0.79970702230903046</v>
      </c>
      <c r="C454">
        <f t="shared" si="23"/>
        <v>6.385995442960482E-2</v>
      </c>
      <c r="E454">
        <v>0.67711416974394967</v>
      </c>
      <c r="F454" s="44">
        <f t="shared" si="24"/>
        <v>0.11140439417222903</v>
      </c>
      <c r="H454">
        <v>0.91973632007812733</v>
      </c>
      <c r="I454" s="44">
        <f t="shared" si="25"/>
        <v>2.3905216751394155E-2</v>
      </c>
      <c r="S454" s="46">
        <v>0.69933010947662377</v>
      </c>
      <c r="U454">
        <f>1-EXP(-$B$1*S454)*(1+($B$1*S454))</f>
        <v>0.7017910853528655</v>
      </c>
      <c r="V454">
        <f t="shared" si="27"/>
        <v>0.4584905660377358</v>
      </c>
      <c r="W454" s="46">
        <f t="shared" si="26"/>
        <v>0.199169565353228</v>
      </c>
    </row>
    <row r="455" spans="1:23" x14ac:dyDescent="0.25">
      <c r="A455">
        <v>245</v>
      </c>
      <c r="B455">
        <v>0.73174230170598464</v>
      </c>
      <c r="C455">
        <f t="shared" si="23"/>
        <v>8.923624967246091E-2</v>
      </c>
      <c r="E455">
        <v>0.93127231666005428</v>
      </c>
      <c r="F455" s="44">
        <f t="shared" si="24"/>
        <v>2.0343870107653882E-2</v>
      </c>
      <c r="H455">
        <v>0.85842463454084905</v>
      </c>
      <c r="I455" s="44">
        <f t="shared" si="25"/>
        <v>4.36161113915658E-2</v>
      </c>
      <c r="S455" s="46">
        <v>0.70011804331568817</v>
      </c>
      <c r="U455">
        <f>1-EXP(-$B$1*S455)*(1+($B$1*S455))</f>
        <v>0.70237446411621052</v>
      </c>
      <c r="V455">
        <f t="shared" si="27"/>
        <v>0.46037735849056599</v>
      </c>
      <c r="W455" s="46">
        <f t="shared" si="26"/>
        <v>0.1531962311716806</v>
      </c>
    </row>
    <row r="456" spans="1:23" x14ac:dyDescent="0.25">
      <c r="A456">
        <v>246</v>
      </c>
      <c r="B456">
        <v>0.75295266579180276</v>
      </c>
      <c r="C456">
        <f t="shared" si="23"/>
        <v>8.1072261140665097E-2</v>
      </c>
      <c r="E456">
        <v>0.32502212591937008</v>
      </c>
      <c r="F456" s="44">
        <f t="shared" si="24"/>
        <v>0.32110343406223224</v>
      </c>
      <c r="H456">
        <v>0.49238563188573869</v>
      </c>
      <c r="I456" s="44">
        <f t="shared" si="25"/>
        <v>0.2024265899595612</v>
      </c>
      <c r="S456" s="46">
        <v>0.70296197388670056</v>
      </c>
      <c r="U456">
        <f>1-EXP(-$B$1*S456)*(1+($B$1*S456))</f>
        <v>0.7044721744309792</v>
      </c>
      <c r="V456">
        <f t="shared" si="27"/>
        <v>0.46226415094339618</v>
      </c>
      <c r="W456" s="46">
        <f t="shared" si="26"/>
        <v>0.60460228516245851</v>
      </c>
    </row>
    <row r="457" spans="1:23" x14ac:dyDescent="0.25">
      <c r="A457">
        <v>247</v>
      </c>
      <c r="B457">
        <v>0.17441328165532397</v>
      </c>
      <c r="C457">
        <f t="shared" si="23"/>
        <v>0.49895074689327795</v>
      </c>
      <c r="E457">
        <v>0.44993438520462659</v>
      </c>
      <c r="F457" s="44">
        <f t="shared" si="24"/>
        <v>0.22818671928730408</v>
      </c>
      <c r="H457">
        <v>0.35905026398510698</v>
      </c>
      <c r="I457" s="44">
        <f t="shared" si="25"/>
        <v>0.2926551111982631</v>
      </c>
      <c r="S457" s="46">
        <v>0.70305772371669506</v>
      </c>
      <c r="U457">
        <f>1-EXP(-$B$1*S457)*(1+($B$1*S457))</f>
        <v>0.70454258518039059</v>
      </c>
      <c r="V457">
        <f t="shared" si="27"/>
        <v>0.46415094339622637</v>
      </c>
      <c r="W457" s="46">
        <f t="shared" si="26"/>
        <v>1.0197925773788452</v>
      </c>
    </row>
    <row r="458" spans="1:23" x14ac:dyDescent="0.25">
      <c r="A458">
        <v>248</v>
      </c>
      <c r="B458">
        <v>0.14362010559404279</v>
      </c>
      <c r="C458">
        <f t="shared" si="23"/>
        <v>0.55445246316230745</v>
      </c>
      <c r="E458">
        <v>0.33173619800408949</v>
      </c>
      <c r="F458" s="44">
        <f t="shared" si="24"/>
        <v>0.31526148864003678</v>
      </c>
      <c r="H458">
        <v>0.59721671193578907</v>
      </c>
      <c r="I458" s="44">
        <f t="shared" si="25"/>
        <v>0.1472786371117652</v>
      </c>
      <c r="S458" s="46">
        <v>0.70433865213138147</v>
      </c>
      <c r="U458">
        <f>1-EXP(-$B$1*S458)*(1+($B$1*S458))</f>
        <v>0.70548318439033064</v>
      </c>
      <c r="V458">
        <f t="shared" si="27"/>
        <v>0.46603773584905656</v>
      </c>
      <c r="W458" s="46">
        <f t="shared" si="26"/>
        <v>1.0169925889141094</v>
      </c>
    </row>
    <row r="459" spans="1:23" x14ac:dyDescent="0.25">
      <c r="A459">
        <v>249</v>
      </c>
      <c r="B459">
        <v>0.96829126865443893</v>
      </c>
      <c r="C459">
        <f t="shared" si="23"/>
        <v>9.2063827416590423E-3</v>
      </c>
      <c r="E459">
        <v>0.89077425458540604</v>
      </c>
      <c r="F459" s="44">
        <f t="shared" si="24"/>
        <v>3.3046927277106612E-2</v>
      </c>
      <c r="H459">
        <v>0.43601794488357187</v>
      </c>
      <c r="I459" s="44">
        <f t="shared" si="25"/>
        <v>0.23716339385435023</v>
      </c>
      <c r="S459" s="46">
        <v>0.70546120442066518</v>
      </c>
      <c r="U459">
        <f>1-EXP(-$B$1*S459)*(1+($B$1*S459))</f>
        <v>0.70630542830093512</v>
      </c>
      <c r="V459">
        <f t="shared" si="27"/>
        <v>0.46792452830188674</v>
      </c>
      <c r="W459" s="46">
        <f t="shared" si="26"/>
        <v>0.2794167038731159</v>
      </c>
    </row>
    <row r="460" spans="1:23" x14ac:dyDescent="0.25">
      <c r="A460">
        <v>250</v>
      </c>
      <c r="B460">
        <v>0.49824518570513016</v>
      </c>
      <c r="C460">
        <f t="shared" si="23"/>
        <v>0.1990465663840236</v>
      </c>
      <c r="E460">
        <v>0.1781365398113956</v>
      </c>
      <c r="F460" s="44">
        <f t="shared" si="24"/>
        <v>0.49291569861474083</v>
      </c>
      <c r="H460">
        <v>0.55626087221900078</v>
      </c>
      <c r="I460" s="44">
        <f t="shared" si="25"/>
        <v>0.16757654289441443</v>
      </c>
      <c r="S460" s="46">
        <v>0.70662124227046896</v>
      </c>
      <c r="U460">
        <f>1-EXP(-$B$1*S460)*(1+($B$1*S460))</f>
        <v>0.70715311240344247</v>
      </c>
      <c r="V460">
        <f t="shared" si="27"/>
        <v>0.46981132075471693</v>
      </c>
      <c r="W460" s="46">
        <f t="shared" si="26"/>
        <v>0.85953880789317894</v>
      </c>
    </row>
    <row r="461" spans="1:23" x14ac:dyDescent="0.25">
      <c r="A461">
        <v>251</v>
      </c>
      <c r="B461">
        <v>0.79454939420758686</v>
      </c>
      <c r="C461">
        <f t="shared" si="23"/>
        <v>6.570860707382413E-2</v>
      </c>
      <c r="E461">
        <v>0.18970305490279854</v>
      </c>
      <c r="F461" s="44">
        <f t="shared" si="24"/>
        <v>0.4749415138022573</v>
      </c>
      <c r="H461">
        <v>0.89642017883846548</v>
      </c>
      <c r="I461" s="44">
        <f t="shared" si="25"/>
        <v>3.124172180948654E-2</v>
      </c>
      <c r="S461" s="46">
        <v>0.70768822119086761</v>
      </c>
      <c r="U461">
        <f>1-EXP(-$B$1*S461)*(1+($B$1*S461))</f>
        <v>0.7079309869051803</v>
      </c>
      <c r="V461">
        <f t="shared" si="27"/>
        <v>0.47169811320754712</v>
      </c>
      <c r="W461" s="46">
        <f t="shared" si="26"/>
        <v>0.57189184268556803</v>
      </c>
    </row>
    <row r="462" spans="1:23" x14ac:dyDescent="0.25">
      <c r="A462">
        <v>252</v>
      </c>
      <c r="B462">
        <v>5.3163243507187111E-2</v>
      </c>
      <c r="C462">
        <f t="shared" si="23"/>
        <v>0.83839658084083879</v>
      </c>
      <c r="E462">
        <v>0.73244422742393267</v>
      </c>
      <c r="F462" s="44">
        <f t="shared" si="24"/>
        <v>8.8962308864371745E-2</v>
      </c>
      <c r="H462">
        <v>0.44083986938077946</v>
      </c>
      <c r="I462" s="44">
        <f t="shared" si="25"/>
        <v>0.2340210221300138</v>
      </c>
      <c r="S462" s="46">
        <v>0.70891996636633725</v>
      </c>
      <c r="U462">
        <f>1-EXP(-$B$1*S462)*(1+($B$1*S462))</f>
        <v>0.70882683178833239</v>
      </c>
      <c r="V462">
        <f t="shared" si="27"/>
        <v>0.47358490566037731</v>
      </c>
      <c r="W462" s="46">
        <f t="shared" si="26"/>
        <v>1.1613799118352244</v>
      </c>
    </row>
    <row r="463" spans="1:23" x14ac:dyDescent="0.25">
      <c r="A463">
        <v>253</v>
      </c>
      <c r="B463">
        <v>0.91640980254524373</v>
      </c>
      <c r="C463">
        <f t="shared" si="23"/>
        <v>2.4940466189283101E-2</v>
      </c>
      <c r="E463">
        <v>0.27582628864406261</v>
      </c>
      <c r="F463" s="44">
        <f t="shared" si="24"/>
        <v>0.36799542868118829</v>
      </c>
      <c r="H463">
        <v>0.61061433759575179</v>
      </c>
      <c r="I463" s="44">
        <f t="shared" si="25"/>
        <v>0.14093991937083686</v>
      </c>
      <c r="S463" s="46">
        <v>0.71009939816999001</v>
      </c>
      <c r="U463">
        <f>1-EXP(-$B$1*S463)*(1+($B$1*S463))</f>
        <v>0.70968247127802364</v>
      </c>
      <c r="V463">
        <f t="shared" si="27"/>
        <v>0.4754716981132075</v>
      </c>
      <c r="W463" s="46">
        <f t="shared" si="26"/>
        <v>0.53387581424130826</v>
      </c>
    </row>
    <row r="464" spans="1:23" x14ac:dyDescent="0.25">
      <c r="A464">
        <v>254</v>
      </c>
      <c r="B464">
        <v>0.66460158085879084</v>
      </c>
      <c r="C464">
        <f t="shared" si="23"/>
        <v>0.11673358411498103</v>
      </c>
      <c r="E464">
        <v>0.91967528305917534</v>
      </c>
      <c r="F464" s="44">
        <f t="shared" si="24"/>
        <v>2.3924178410925558E-2</v>
      </c>
      <c r="H464">
        <v>0.69933164464247566</v>
      </c>
      <c r="I464" s="44">
        <f t="shared" si="25"/>
        <v>0.10218005526061699</v>
      </c>
      <c r="S464" s="46">
        <v>0.71158525202789746</v>
      </c>
      <c r="U464">
        <f>1-EXP(-$B$1*S464)*(1+($B$1*S464))</f>
        <v>0.71075740926878384</v>
      </c>
      <c r="V464">
        <f t="shared" si="27"/>
        <v>0.47735849056603769</v>
      </c>
      <c r="W464" s="46">
        <f t="shared" si="26"/>
        <v>0.24283781778652358</v>
      </c>
    </row>
    <row r="465" spans="1:23" x14ac:dyDescent="0.25">
      <c r="A465">
        <v>255</v>
      </c>
      <c r="B465">
        <v>0.1403241065706351</v>
      </c>
      <c r="C465">
        <f t="shared" si="23"/>
        <v>0.56108585286635915</v>
      </c>
      <c r="E465">
        <v>0.30039368877224037</v>
      </c>
      <c r="F465" s="44">
        <f t="shared" si="24"/>
        <v>0.34361753392176358</v>
      </c>
      <c r="H465">
        <v>0.11706900234992523</v>
      </c>
      <c r="I465" s="44">
        <f t="shared" si="25"/>
        <v>0.61285478695772999</v>
      </c>
      <c r="S465" s="46">
        <v>0.72628327787474523</v>
      </c>
      <c r="U465">
        <f>1-EXP(-$B$1*S465)*(1+($B$1*S465))</f>
        <v>0.72121163704444369</v>
      </c>
      <c r="V465">
        <f t="shared" si="27"/>
        <v>0.47924528301886787</v>
      </c>
      <c r="W465" s="46">
        <f t="shared" si="26"/>
        <v>1.5175581737458526</v>
      </c>
    </row>
    <row r="466" spans="1:23" x14ac:dyDescent="0.25">
      <c r="A466">
        <v>256</v>
      </c>
      <c r="B466">
        <v>0.85048982207708979</v>
      </c>
      <c r="C466">
        <f t="shared" si="23"/>
        <v>4.6269381201535516E-2</v>
      </c>
      <c r="E466">
        <v>0.31858272041993468</v>
      </c>
      <c r="F466" s="44">
        <f t="shared" si="24"/>
        <v>0.32682089112773871</v>
      </c>
      <c r="H466">
        <v>0.87829218420972321</v>
      </c>
      <c r="I466" s="44">
        <f t="shared" si="25"/>
        <v>3.7078844819807597E-2</v>
      </c>
      <c r="S466" s="46">
        <v>0.72770809123367608</v>
      </c>
      <c r="U466">
        <f>1-EXP(-$B$1*S466)*(1+($B$1*S466))</f>
        <v>0.72220789143112452</v>
      </c>
      <c r="V466">
        <f t="shared" si="27"/>
        <v>0.48113207547169806</v>
      </c>
      <c r="W466" s="46">
        <f t="shared" si="26"/>
        <v>0.41016911714908183</v>
      </c>
    </row>
    <row r="467" spans="1:23" x14ac:dyDescent="0.25">
      <c r="A467">
        <v>257</v>
      </c>
      <c r="B467">
        <v>0.91296121097445604</v>
      </c>
      <c r="C467">
        <f t="shared" si="23"/>
        <v>2.6017681294643335E-2</v>
      </c>
      <c r="E467">
        <v>0.99145481734672081</v>
      </c>
      <c r="F467" s="44">
        <f t="shared" si="24"/>
        <v>2.4519720168270686E-3</v>
      </c>
      <c r="H467">
        <v>0.85354167302468953</v>
      </c>
      <c r="I467" s="44">
        <f t="shared" si="25"/>
        <v>4.5245974828606227E-2</v>
      </c>
      <c r="S467" s="46">
        <v>0.72804020695686189</v>
      </c>
      <c r="U467">
        <f>1-EXP(-$B$1*S467)*(1+($B$1*S467))</f>
        <v>0.72243967934318465</v>
      </c>
      <c r="V467">
        <f t="shared" si="27"/>
        <v>0.48301886792452825</v>
      </c>
      <c r="W467" s="46">
        <f t="shared" si="26"/>
        <v>7.3715628140076622E-2</v>
      </c>
    </row>
    <row r="468" spans="1:23" x14ac:dyDescent="0.25">
      <c r="A468">
        <v>258</v>
      </c>
      <c r="B468">
        <v>0.83178197576830348</v>
      </c>
      <c r="C468">
        <f t="shared" ref="C468:C531" si="28">-LN(B468)/$B$1</f>
        <v>5.2624263102000746E-2</v>
      </c>
      <c r="E468">
        <v>0.66521195104831077</v>
      </c>
      <c r="F468" s="44">
        <f t="shared" ref="F468:F531" si="29">-LN(E468)/$B$1</f>
        <v>0.11647130449339181</v>
      </c>
      <c r="H468">
        <v>0.74446852015747556</v>
      </c>
      <c r="I468" s="44">
        <f t="shared" ref="I468:I531" si="30">-LN(H468)/$B$1</f>
        <v>8.4309917414914351E-2</v>
      </c>
      <c r="S468" s="46">
        <v>0.72868590716692472</v>
      </c>
      <c r="U468">
        <f>1-EXP(-$B$1*S468)*(1+($B$1*S468))</f>
        <v>0.72288985369569225</v>
      </c>
      <c r="V468">
        <f t="shared" si="27"/>
        <v>0.48490566037735844</v>
      </c>
      <c r="W468" s="46">
        <f t="shared" ref="U468:W531" si="31">+C468+F468+I468</f>
        <v>0.25340548501030691</v>
      </c>
    </row>
    <row r="469" spans="1:23" x14ac:dyDescent="0.25">
      <c r="A469">
        <v>259</v>
      </c>
      <c r="B469">
        <v>0.20139164403210547</v>
      </c>
      <c r="C469">
        <f t="shared" si="28"/>
        <v>0.45785822542056065</v>
      </c>
      <c r="E469">
        <v>0.44337290566728721</v>
      </c>
      <c r="F469" s="44">
        <f t="shared" si="29"/>
        <v>0.23238402557551696</v>
      </c>
      <c r="H469">
        <v>0.34180730613116855</v>
      </c>
      <c r="I469" s="44">
        <f t="shared" si="30"/>
        <v>0.30671660944919943</v>
      </c>
      <c r="S469" s="46">
        <v>0.72935418134388585</v>
      </c>
      <c r="U469">
        <f>1-EXP(-$B$1*S469)*(1+($B$1*S469))</f>
        <v>0.7233551155215332</v>
      </c>
      <c r="V469">
        <f t="shared" si="27"/>
        <v>0.48679245283018863</v>
      </c>
      <c r="W469" s="46">
        <f t="shared" si="31"/>
        <v>0.99695886044527704</v>
      </c>
    </row>
    <row r="470" spans="1:23" x14ac:dyDescent="0.25">
      <c r="A470">
        <v>260</v>
      </c>
      <c r="B470">
        <v>0.87978759117404703</v>
      </c>
      <c r="C470">
        <f t="shared" si="28"/>
        <v>3.659279266030064E-2</v>
      </c>
      <c r="E470">
        <v>0.58104190191351057</v>
      </c>
      <c r="F470" s="44">
        <f t="shared" si="29"/>
        <v>0.15512354411363066</v>
      </c>
      <c r="H470">
        <v>7.8646198919644764E-2</v>
      </c>
      <c r="I470" s="44">
        <f t="shared" si="30"/>
        <v>0.72651313705800535</v>
      </c>
      <c r="S470" s="46">
        <v>0.72968135597490857</v>
      </c>
      <c r="U470">
        <f>1-EXP(-$B$1*S470)*(1+($B$1*S470))</f>
        <v>0.72358265784827391</v>
      </c>
      <c r="V470">
        <f t="shared" si="27"/>
        <v>0.48867924528301881</v>
      </c>
      <c r="W470" s="46">
        <f t="shared" si="31"/>
        <v>0.91822947383193665</v>
      </c>
    </row>
    <row r="471" spans="1:23" x14ac:dyDescent="0.25">
      <c r="A471">
        <v>261</v>
      </c>
      <c r="B471">
        <v>0.48631244850001526</v>
      </c>
      <c r="C471">
        <f t="shared" si="28"/>
        <v>0.20597256100112776</v>
      </c>
      <c r="E471">
        <v>0.63963744010742518</v>
      </c>
      <c r="F471" s="44">
        <f t="shared" si="29"/>
        <v>0.12767250370920688</v>
      </c>
      <c r="H471">
        <v>0.76326792199468974</v>
      </c>
      <c r="I471" s="44">
        <f t="shared" si="30"/>
        <v>7.7184618995348342E-2</v>
      </c>
      <c r="S471" s="46">
        <v>0.73198073848478928</v>
      </c>
      <c r="U471">
        <f>1-EXP(-$B$1*S471)*(1+($B$1*S471))</f>
        <v>0.72517735764249069</v>
      </c>
      <c r="V471">
        <f t="shared" ref="V471:V534" si="32">V470+1/530</f>
        <v>0.490566037735849</v>
      </c>
      <c r="W471" s="46">
        <f t="shared" si="31"/>
        <v>0.41082968370568296</v>
      </c>
    </row>
    <row r="472" spans="1:23" x14ac:dyDescent="0.25">
      <c r="A472">
        <v>262</v>
      </c>
      <c r="B472">
        <v>0.23163548692281868</v>
      </c>
      <c r="C472">
        <f t="shared" si="28"/>
        <v>0.41788294856163094</v>
      </c>
      <c r="E472">
        <v>0.88442640461439859</v>
      </c>
      <c r="F472" s="44">
        <f t="shared" si="29"/>
        <v>3.5090278423060159E-2</v>
      </c>
      <c r="H472">
        <v>7.8127384258552812E-2</v>
      </c>
      <c r="I472" s="44">
        <f t="shared" si="30"/>
        <v>0.72840418653765027</v>
      </c>
      <c r="S472" s="46">
        <v>0.73504675455323976</v>
      </c>
      <c r="U472">
        <f>1-EXP(-$B$1*S472)*(1+($B$1*S472))</f>
        <v>0.72729160515919389</v>
      </c>
      <c r="V472">
        <f t="shared" si="32"/>
        <v>0.49245283018867919</v>
      </c>
      <c r="W472" s="46">
        <f t="shared" si="31"/>
        <v>1.1813774135223414</v>
      </c>
    </row>
    <row r="473" spans="1:23" x14ac:dyDescent="0.25">
      <c r="A473">
        <v>263</v>
      </c>
      <c r="B473">
        <v>0.33152256843775751</v>
      </c>
      <c r="C473">
        <f t="shared" si="28"/>
        <v>0.31544554054903801</v>
      </c>
      <c r="E473">
        <v>0.88198492385631888</v>
      </c>
      <c r="F473" s="44">
        <f t="shared" si="29"/>
        <v>3.588009035853152E-2</v>
      </c>
      <c r="H473">
        <v>0.36487929929502244</v>
      </c>
      <c r="I473" s="44">
        <f t="shared" si="30"/>
        <v>0.28805390484330157</v>
      </c>
      <c r="S473" s="46">
        <v>0.73814681112516489</v>
      </c>
      <c r="U473">
        <f>1-EXP(-$B$1*S473)*(1+($B$1*S473))</f>
        <v>0.72941527152912466</v>
      </c>
      <c r="V473">
        <f t="shared" si="32"/>
        <v>0.49433962264150938</v>
      </c>
      <c r="W473" s="46">
        <f t="shared" si="31"/>
        <v>0.63937953575087114</v>
      </c>
    </row>
    <row r="474" spans="1:23" x14ac:dyDescent="0.25">
      <c r="A474">
        <v>264</v>
      </c>
      <c r="B474">
        <v>0.43180639057588427</v>
      </c>
      <c r="C474">
        <f t="shared" si="28"/>
        <v>0.23993656033126617</v>
      </c>
      <c r="E474">
        <v>0.21271401104770044</v>
      </c>
      <c r="F474" s="44">
        <f t="shared" si="29"/>
        <v>0.44223048188594694</v>
      </c>
      <c r="H474">
        <v>0.29840998565630056</v>
      </c>
      <c r="I474" s="44">
        <f t="shared" si="30"/>
        <v>0.34551055634765515</v>
      </c>
      <c r="S474" s="46">
        <v>0.74006819837425641</v>
      </c>
      <c r="U474">
        <f>1-EXP(-$B$1*S474)*(1+($B$1*S474))</f>
        <v>0.73072443145458033</v>
      </c>
      <c r="V474">
        <f t="shared" si="32"/>
        <v>0.49622641509433957</v>
      </c>
      <c r="W474" s="46">
        <f t="shared" si="31"/>
        <v>1.0276775985648683</v>
      </c>
    </row>
    <row r="475" spans="1:23" x14ac:dyDescent="0.25">
      <c r="A475">
        <v>265</v>
      </c>
      <c r="B475">
        <v>0.20795312356944487</v>
      </c>
      <c r="C475">
        <f t="shared" si="28"/>
        <v>0.44869788346699202</v>
      </c>
      <c r="E475">
        <v>0.19309060945463424</v>
      </c>
      <c r="F475" s="44">
        <f t="shared" si="29"/>
        <v>0.46988449177385705</v>
      </c>
      <c r="H475">
        <v>0.15320291756950591</v>
      </c>
      <c r="I475" s="44">
        <f t="shared" si="30"/>
        <v>0.53599770790560253</v>
      </c>
      <c r="S475" s="46">
        <v>0.74048548431055872</v>
      </c>
      <c r="U475">
        <f>1-EXP(-$B$1*S475)*(1+($B$1*S475))</f>
        <v>0.73100804077112502</v>
      </c>
      <c r="V475">
        <f t="shared" si="32"/>
        <v>0.49811320754716976</v>
      </c>
      <c r="W475" s="46">
        <f t="shared" si="31"/>
        <v>1.4545800831464515</v>
      </c>
    </row>
    <row r="476" spans="1:23" x14ac:dyDescent="0.25">
      <c r="A476">
        <v>266</v>
      </c>
      <c r="B476">
        <v>0.31803338724936675</v>
      </c>
      <c r="C476">
        <f t="shared" si="28"/>
        <v>0.32731397438941612</v>
      </c>
      <c r="E476">
        <v>5.6459242530594806E-3</v>
      </c>
      <c r="F476" s="44">
        <f t="shared" si="29"/>
        <v>1.4790918186505881</v>
      </c>
      <c r="H476">
        <v>1.2756736960966826E-2</v>
      </c>
      <c r="I476" s="44">
        <f t="shared" si="30"/>
        <v>1.2461987879516079</v>
      </c>
      <c r="S476" s="46">
        <v>0.74565917539774862</v>
      </c>
      <c r="U476">
        <f>1-EXP(-$B$1*S476)*(1+($B$1*S476))</f>
        <v>0.73450327511597935</v>
      </c>
      <c r="V476">
        <f t="shared" si="32"/>
        <v>0.49999999999999994</v>
      </c>
      <c r="W476" s="46">
        <f t="shared" si="31"/>
        <v>3.0526045809916118</v>
      </c>
    </row>
    <row r="477" spans="1:23" x14ac:dyDescent="0.25">
      <c r="A477">
        <v>267</v>
      </c>
      <c r="B477">
        <v>0.16379284035767694</v>
      </c>
      <c r="C477">
        <f t="shared" si="28"/>
        <v>0.51690080519387283</v>
      </c>
      <c r="E477">
        <v>0.79268776512955108</v>
      </c>
      <c r="F477" s="44">
        <f t="shared" si="29"/>
        <v>6.6378821052956657E-2</v>
      </c>
      <c r="H477">
        <v>0.49177526169621877</v>
      </c>
      <c r="I477" s="44">
        <f t="shared" si="30"/>
        <v>0.20278098629092645</v>
      </c>
      <c r="S477" s="46">
        <v>0.75763926102808654</v>
      </c>
      <c r="U477">
        <f>1-EXP(-$B$1*S477)*(1+($B$1*S477))</f>
        <v>0.74244818492585274</v>
      </c>
      <c r="V477">
        <f t="shared" si="32"/>
        <v>0.50188679245283019</v>
      </c>
      <c r="W477" s="46">
        <f t="shared" si="31"/>
        <v>0.78606061253775594</v>
      </c>
    </row>
    <row r="478" spans="1:23" x14ac:dyDescent="0.25">
      <c r="A478">
        <v>268</v>
      </c>
      <c r="B478">
        <v>0.12341685232093265</v>
      </c>
      <c r="C478">
        <f t="shared" si="28"/>
        <v>0.59776788863286334</v>
      </c>
      <c r="E478">
        <v>0.80001220740379042</v>
      </c>
      <c r="F478" s="44">
        <f t="shared" si="29"/>
        <v>6.375094062168371E-2</v>
      </c>
      <c r="H478">
        <v>0.39298684652241583</v>
      </c>
      <c r="I478" s="44">
        <f t="shared" si="30"/>
        <v>0.26685118202331432</v>
      </c>
      <c r="S478" s="46">
        <v>0.75971754405081149</v>
      </c>
      <c r="U478">
        <f>1-EXP(-$B$1*S478)*(1+($B$1*S478))</f>
        <v>0.74380551128411265</v>
      </c>
      <c r="V478">
        <f t="shared" si="32"/>
        <v>0.50377358490566038</v>
      </c>
      <c r="W478" s="46">
        <f t="shared" si="31"/>
        <v>0.92837001127786145</v>
      </c>
    </row>
    <row r="479" spans="1:23" x14ac:dyDescent="0.25">
      <c r="A479">
        <v>269</v>
      </c>
      <c r="B479">
        <v>0.17911313211462751</v>
      </c>
      <c r="C479">
        <f t="shared" si="28"/>
        <v>0.49135361422772839</v>
      </c>
      <c r="E479">
        <v>4.5350505081331829E-2</v>
      </c>
      <c r="F479" s="44">
        <f t="shared" si="29"/>
        <v>0.88380970430790839</v>
      </c>
      <c r="H479">
        <v>0.64098025452436902</v>
      </c>
      <c r="I479" s="44">
        <f t="shared" si="30"/>
        <v>0.12707332191716475</v>
      </c>
      <c r="S479" s="46">
        <v>0.76350396261212072</v>
      </c>
      <c r="U479">
        <f>1-EXP(-$B$1*S479)*(1+($B$1*S479))</f>
        <v>0.74626263403793502</v>
      </c>
      <c r="V479">
        <f t="shared" si="32"/>
        <v>0.50566037735849056</v>
      </c>
      <c r="W479" s="46">
        <f t="shared" si="31"/>
        <v>1.5022366404528014</v>
      </c>
    </row>
    <row r="480" spans="1:23" x14ac:dyDescent="0.25">
      <c r="A480">
        <v>270</v>
      </c>
      <c r="B480">
        <v>0.43247779778435619</v>
      </c>
      <c r="C480">
        <f t="shared" si="28"/>
        <v>0.23949265386586099</v>
      </c>
      <c r="E480">
        <v>0.88964506973479418</v>
      </c>
      <c r="F480" s="44">
        <f t="shared" si="29"/>
        <v>3.3409341099381477E-2</v>
      </c>
      <c r="H480">
        <v>0.64323862422559286</v>
      </c>
      <c r="I480" s="44">
        <f t="shared" si="30"/>
        <v>0.12606843223381048</v>
      </c>
      <c r="S480" s="46">
        <v>0.76559571758902045</v>
      </c>
      <c r="U480">
        <f>1-EXP(-$B$1*S480)*(1+($B$1*S480))</f>
        <v>0.74761132897767135</v>
      </c>
      <c r="V480">
        <f t="shared" si="32"/>
        <v>0.50754716981132075</v>
      </c>
      <c r="W480" s="46">
        <f t="shared" si="31"/>
        <v>0.39897042719905296</v>
      </c>
    </row>
    <row r="481" spans="1:23" x14ac:dyDescent="0.25">
      <c r="A481">
        <v>271</v>
      </c>
      <c r="B481">
        <v>0.23868526261177403</v>
      </c>
      <c r="C481">
        <f t="shared" si="28"/>
        <v>0.40931699650107783</v>
      </c>
      <c r="E481">
        <v>0.96871852778710288</v>
      </c>
      <c r="F481" s="44">
        <f t="shared" si="29"/>
        <v>9.0803389393942901E-3</v>
      </c>
      <c r="H481">
        <v>9.4515823847163311E-2</v>
      </c>
      <c r="I481" s="44">
        <f t="shared" si="30"/>
        <v>0.6739965743949089</v>
      </c>
      <c r="S481" s="46">
        <v>0.76845007962820844</v>
      </c>
      <c r="U481">
        <f>1-EXP(-$B$1*S481)*(1+($B$1*S481))</f>
        <v>0.74944176937702056</v>
      </c>
      <c r="V481">
        <f t="shared" si="32"/>
        <v>0.50943396226415094</v>
      </c>
      <c r="W481" s="46">
        <f t="shared" si="31"/>
        <v>1.092393909835381</v>
      </c>
    </row>
    <row r="482" spans="1:23" x14ac:dyDescent="0.25">
      <c r="A482">
        <v>272</v>
      </c>
      <c r="B482">
        <v>0.13834040345469528</v>
      </c>
      <c r="C482">
        <f t="shared" si="28"/>
        <v>0.56515369697558138</v>
      </c>
      <c r="E482">
        <v>0.33664967802972501</v>
      </c>
      <c r="F482" s="44">
        <f t="shared" si="29"/>
        <v>0.31106069153885774</v>
      </c>
      <c r="H482">
        <v>0.77608569597460864</v>
      </c>
      <c r="I482" s="44">
        <f t="shared" si="30"/>
        <v>7.2426380554062433E-2</v>
      </c>
      <c r="S482" s="46">
        <v>0.77002103707470604</v>
      </c>
      <c r="U482">
        <f>1-EXP(-$B$1*S482)*(1+($B$1*S482))</f>
        <v>0.75044430161780684</v>
      </c>
      <c r="V482">
        <f t="shared" si="32"/>
        <v>0.51132075471698113</v>
      </c>
      <c r="W482" s="46">
        <f t="shared" si="31"/>
        <v>0.94864076906850159</v>
      </c>
    </row>
    <row r="483" spans="1:23" x14ac:dyDescent="0.25">
      <c r="A483">
        <v>273</v>
      </c>
      <c r="B483">
        <v>0.93310342722861417</v>
      </c>
      <c r="C483">
        <f t="shared" si="28"/>
        <v>1.9782637085717363E-2</v>
      </c>
      <c r="E483">
        <v>0.59462263863032927</v>
      </c>
      <c r="F483" s="44">
        <f t="shared" si="29"/>
        <v>0.14852237012255731</v>
      </c>
      <c r="H483">
        <v>0.89611499374370551</v>
      </c>
      <c r="I483" s="44">
        <f t="shared" si="30"/>
        <v>3.1339009431549623E-2</v>
      </c>
      <c r="S483" s="46">
        <v>0.77161061882468152</v>
      </c>
      <c r="U483">
        <f>1-EXP(-$B$1*S483)*(1+($B$1*S483))</f>
        <v>0.75145519653570925</v>
      </c>
      <c r="V483">
        <f t="shared" si="32"/>
        <v>0.51320754716981132</v>
      </c>
      <c r="W483" s="46">
        <f t="shared" si="31"/>
        <v>0.19964401663982431</v>
      </c>
    </row>
    <row r="484" spans="1:23" x14ac:dyDescent="0.25">
      <c r="A484">
        <v>274</v>
      </c>
      <c r="B484">
        <v>0.22165593432416761</v>
      </c>
      <c r="C484">
        <f t="shared" si="28"/>
        <v>0.43046541278549016</v>
      </c>
      <c r="E484">
        <v>0.70369579149754324</v>
      </c>
      <c r="F484" s="44">
        <f t="shared" si="29"/>
        <v>0.10040260873213856</v>
      </c>
      <c r="H484">
        <v>0.72893459883419298</v>
      </c>
      <c r="I484" s="44">
        <f t="shared" si="30"/>
        <v>9.0334647008949026E-2</v>
      </c>
      <c r="S484" s="46">
        <v>0.77408581305344382</v>
      </c>
      <c r="U484">
        <f>1-EXP(-$B$1*S484)*(1+($B$1*S484))</f>
        <v>0.75302226124665606</v>
      </c>
      <c r="V484">
        <f t="shared" si="32"/>
        <v>0.51509433962264151</v>
      </c>
      <c r="W484" s="46">
        <f t="shared" si="31"/>
        <v>0.62120266852657768</v>
      </c>
    </row>
    <row r="485" spans="1:23" x14ac:dyDescent="0.25">
      <c r="A485">
        <v>275</v>
      </c>
      <c r="B485">
        <v>0.3762932218390454</v>
      </c>
      <c r="C485">
        <f t="shared" si="28"/>
        <v>0.27925331262771252</v>
      </c>
      <c r="E485">
        <v>0.32276375621814629</v>
      </c>
      <c r="F485" s="44">
        <f t="shared" si="29"/>
        <v>0.32309560807540466</v>
      </c>
      <c r="H485">
        <v>9.0792565691091648E-2</v>
      </c>
      <c r="I485" s="44">
        <f t="shared" si="30"/>
        <v>0.68547939210732967</v>
      </c>
      <c r="S485" s="46">
        <v>0.77505774797898241</v>
      </c>
      <c r="U485">
        <f>1-EXP(-$B$1*S485)*(1+($B$1*S485))</f>
        <v>0.75363526357929922</v>
      </c>
      <c r="V485">
        <f t="shared" si="32"/>
        <v>0.51698113207547169</v>
      </c>
      <c r="W485" s="46">
        <f t="shared" si="31"/>
        <v>1.2878283128104469</v>
      </c>
    </row>
    <row r="486" spans="1:23" x14ac:dyDescent="0.25">
      <c r="A486">
        <v>276</v>
      </c>
      <c r="B486">
        <v>0.23566393017365031</v>
      </c>
      <c r="C486">
        <f t="shared" si="28"/>
        <v>0.4129567181517721</v>
      </c>
      <c r="E486">
        <v>0.34104434339426865</v>
      </c>
      <c r="F486" s="44">
        <f t="shared" si="29"/>
        <v>0.30735507739246121</v>
      </c>
      <c r="H486">
        <v>0.60722678304391609</v>
      </c>
      <c r="I486" s="44">
        <f t="shared" si="30"/>
        <v>0.14252941279318171</v>
      </c>
      <c r="S486" s="46">
        <v>0.77608410427384233</v>
      </c>
      <c r="U486">
        <f>1-EXP(-$B$1*S486)*(1+($B$1*S486))</f>
        <v>0.75428116198616124</v>
      </c>
      <c r="V486">
        <f t="shared" si="32"/>
        <v>0.51886792452830188</v>
      </c>
      <c r="W486" s="46">
        <f t="shared" si="31"/>
        <v>0.86284120833741507</v>
      </c>
    </row>
    <row r="487" spans="1:23" x14ac:dyDescent="0.25">
      <c r="A487">
        <v>277</v>
      </c>
      <c r="B487">
        <v>3.4913174840540788E-2</v>
      </c>
      <c r="C487">
        <f t="shared" si="28"/>
        <v>0.95854029097589744</v>
      </c>
      <c r="E487">
        <v>1.6663106173894469E-2</v>
      </c>
      <c r="F487" s="44">
        <f t="shared" si="29"/>
        <v>1.169873775602994</v>
      </c>
      <c r="H487">
        <v>0.20227668080690939</v>
      </c>
      <c r="I487" s="44">
        <f t="shared" si="30"/>
        <v>0.45660537480255153</v>
      </c>
      <c r="S487" s="46">
        <v>0.77927274674872704</v>
      </c>
      <c r="U487">
        <f>1-EXP(-$B$1*S487)*(1+($B$1*S487))</f>
        <v>0.75627848126070296</v>
      </c>
      <c r="V487">
        <f t="shared" si="32"/>
        <v>0.52075471698113207</v>
      </c>
      <c r="W487" s="46">
        <f t="shared" si="31"/>
        <v>2.5850194413814429</v>
      </c>
    </row>
    <row r="488" spans="1:23" x14ac:dyDescent="0.25">
      <c r="A488">
        <v>278</v>
      </c>
      <c r="B488">
        <v>0.96337778862880341</v>
      </c>
      <c r="C488">
        <f t="shared" si="28"/>
        <v>1.0659897212281697E-2</v>
      </c>
      <c r="E488">
        <v>0.22742393261513108</v>
      </c>
      <c r="F488" s="44">
        <f t="shared" si="29"/>
        <v>0.42312555960968712</v>
      </c>
      <c r="H488">
        <v>0.63225196081423385</v>
      </c>
      <c r="I488" s="44">
        <f t="shared" si="30"/>
        <v>0.13099065488842715</v>
      </c>
      <c r="S488" s="46">
        <v>0.78606061253775594</v>
      </c>
      <c r="U488">
        <f>1-EXP(-$B$1*S488)*(1+($B$1*S488))</f>
        <v>0.76048353515754363</v>
      </c>
      <c r="V488">
        <f t="shared" si="32"/>
        <v>0.52264150943396226</v>
      </c>
      <c r="W488" s="46">
        <f t="shared" si="31"/>
        <v>0.56477611171039599</v>
      </c>
    </row>
    <row r="489" spans="1:23" x14ac:dyDescent="0.25">
      <c r="A489">
        <v>279</v>
      </c>
      <c r="B489">
        <v>0.32377086703085423</v>
      </c>
      <c r="C489">
        <f t="shared" si="28"/>
        <v>0.3222054896846035</v>
      </c>
      <c r="E489">
        <v>9.4485305337687314E-2</v>
      </c>
      <c r="F489" s="44">
        <f t="shared" si="29"/>
        <v>0.67408884447021877</v>
      </c>
      <c r="H489">
        <v>0.25321207312234872</v>
      </c>
      <c r="I489" s="44">
        <f t="shared" si="30"/>
        <v>0.39243654505459957</v>
      </c>
      <c r="S489" s="46">
        <v>0.78639443359680816</v>
      </c>
      <c r="U489">
        <f>1-EXP(-$B$1*S489)*(1+($B$1*S489))</f>
        <v>0.76068870244053566</v>
      </c>
      <c r="V489">
        <f t="shared" si="32"/>
        <v>0.52452830188679245</v>
      </c>
      <c r="W489" s="46">
        <f t="shared" si="31"/>
        <v>1.388730879209422</v>
      </c>
    </row>
    <row r="490" spans="1:23" x14ac:dyDescent="0.25">
      <c r="A490">
        <v>280</v>
      </c>
      <c r="B490">
        <v>0.9319742423780023</v>
      </c>
      <c r="C490">
        <f t="shared" si="28"/>
        <v>2.0128600460550535E-2</v>
      </c>
      <c r="E490">
        <v>0.85827204199346907</v>
      </c>
      <c r="F490" s="44">
        <f t="shared" si="29"/>
        <v>4.3666904139511034E-2</v>
      </c>
      <c r="H490">
        <v>0.48918118839075897</v>
      </c>
      <c r="I490" s="44">
        <f t="shared" si="30"/>
        <v>0.20429209420842939</v>
      </c>
      <c r="S490" s="46">
        <v>0.78724088998447184</v>
      </c>
      <c r="U490">
        <f>1-EXP(-$B$1*S490)*(1+($B$1*S490))</f>
        <v>0.76120825301355377</v>
      </c>
      <c r="V490">
        <f t="shared" si="32"/>
        <v>0.52641509433962264</v>
      </c>
      <c r="W490" s="46">
        <f t="shared" si="31"/>
        <v>0.26808759880849098</v>
      </c>
    </row>
    <row r="491" spans="1:23" x14ac:dyDescent="0.25">
      <c r="A491">
        <v>281</v>
      </c>
      <c r="B491">
        <v>0.1598864711447493</v>
      </c>
      <c r="C491">
        <f t="shared" si="28"/>
        <v>0.52379750598490404</v>
      </c>
      <c r="E491">
        <v>0.38383129367961671</v>
      </c>
      <c r="F491" s="44">
        <f t="shared" si="29"/>
        <v>0.27358633208806521</v>
      </c>
      <c r="H491">
        <v>0.49003570665608692</v>
      </c>
      <c r="I491" s="44">
        <f t="shared" si="30"/>
        <v>0.20379343423019974</v>
      </c>
      <c r="S491" s="46">
        <v>0.78855839172271702</v>
      </c>
      <c r="U491">
        <f>1-EXP(-$B$1*S491)*(1+($B$1*S491))</f>
        <v>0.76201498014227242</v>
      </c>
      <c r="V491">
        <f t="shared" si="32"/>
        <v>0.52830188679245282</v>
      </c>
      <c r="W491" s="46">
        <f t="shared" si="31"/>
        <v>1.0011772723031689</v>
      </c>
    </row>
    <row r="492" spans="1:23" x14ac:dyDescent="0.25">
      <c r="A492">
        <v>282</v>
      </c>
      <c r="B492">
        <v>0.45670949430829799</v>
      </c>
      <c r="C492">
        <f t="shared" si="28"/>
        <v>0.22391650573388128</v>
      </c>
      <c r="E492">
        <v>0.12152470473342082</v>
      </c>
      <c r="F492" s="44">
        <f t="shared" si="29"/>
        <v>0.6021822016374978</v>
      </c>
      <c r="H492">
        <v>0.8452101199377422</v>
      </c>
      <c r="I492" s="44">
        <f t="shared" si="30"/>
        <v>4.8048577110908472E-2</v>
      </c>
      <c r="S492" s="46">
        <v>0.78910527833612332</v>
      </c>
      <c r="U492">
        <f>1-EXP(-$B$1*S492)*(1+($B$1*S492))</f>
        <v>0.76234915150771609</v>
      </c>
      <c r="V492">
        <f t="shared" si="32"/>
        <v>0.53018867924528301</v>
      </c>
      <c r="W492" s="46">
        <f t="shared" si="31"/>
        <v>0.87414728448228751</v>
      </c>
    </row>
    <row r="493" spans="1:23" x14ac:dyDescent="0.25">
      <c r="A493">
        <v>283</v>
      </c>
      <c r="B493">
        <v>0.70976897488326673</v>
      </c>
      <c r="C493">
        <f t="shared" si="28"/>
        <v>9.7947356967179405E-2</v>
      </c>
      <c r="E493">
        <v>0.16959135715811641</v>
      </c>
      <c r="F493" s="44">
        <f t="shared" si="29"/>
        <v>0.50696100487870355</v>
      </c>
      <c r="H493">
        <v>0.75469222083193455</v>
      </c>
      <c r="I493" s="44">
        <f t="shared" si="30"/>
        <v>8.0412933535441905E-2</v>
      </c>
      <c r="S493" s="46">
        <v>0.7903212748283881</v>
      </c>
      <c r="U493">
        <f>1-EXP(-$B$1*S493)*(1+($B$1*S493))</f>
        <v>0.76309071702467479</v>
      </c>
      <c r="V493">
        <f t="shared" si="32"/>
        <v>0.5320754716981132</v>
      </c>
      <c r="W493" s="46">
        <f t="shared" si="31"/>
        <v>0.6853212953813248</v>
      </c>
    </row>
    <row r="494" spans="1:23" x14ac:dyDescent="0.25">
      <c r="A494">
        <v>284</v>
      </c>
      <c r="B494">
        <v>0.76378673665578178</v>
      </c>
      <c r="C494">
        <f t="shared" si="28"/>
        <v>7.6990476938709099E-2</v>
      </c>
      <c r="E494">
        <v>0.1281777397991882</v>
      </c>
      <c r="F494" s="44">
        <f t="shared" si="29"/>
        <v>0.58695353888112123</v>
      </c>
      <c r="H494">
        <v>0.45622119815668205</v>
      </c>
      <c r="I494" s="44">
        <f t="shared" si="30"/>
        <v>0.22422214383024847</v>
      </c>
      <c r="S494" s="46">
        <v>0.79094039894157753</v>
      </c>
      <c r="U494">
        <f>1-EXP(-$B$1*S494)*(1+($B$1*S494))</f>
        <v>0.76346751143055858</v>
      </c>
      <c r="V494">
        <f t="shared" si="32"/>
        <v>0.53396226415094339</v>
      </c>
      <c r="W494" s="46">
        <f t="shared" si="31"/>
        <v>0.88816615965007872</v>
      </c>
    </row>
    <row r="495" spans="1:23" x14ac:dyDescent="0.25">
      <c r="A495">
        <v>285</v>
      </c>
      <c r="B495">
        <v>0.93127231666005428</v>
      </c>
      <c r="C495">
        <f t="shared" si="28"/>
        <v>2.0343870107653882E-2</v>
      </c>
      <c r="E495">
        <v>0.78551591540269172</v>
      </c>
      <c r="F495" s="44">
        <f t="shared" si="29"/>
        <v>6.8975588571085308E-2</v>
      </c>
      <c r="H495">
        <v>0.49668874172185429</v>
      </c>
      <c r="I495" s="44">
        <f t="shared" si="30"/>
        <v>0.19994049236531827</v>
      </c>
      <c r="S495" s="46">
        <v>0.79962305506375886</v>
      </c>
      <c r="U495">
        <f>1-EXP(-$B$1*S495)*(1+($B$1*S495))</f>
        <v>0.76869703070295325</v>
      </c>
      <c r="V495">
        <f t="shared" si="32"/>
        <v>0.53584905660377358</v>
      </c>
      <c r="W495" s="46">
        <f t="shared" si="31"/>
        <v>0.28925995104405744</v>
      </c>
    </row>
    <row r="496" spans="1:23" x14ac:dyDescent="0.25">
      <c r="A496">
        <v>286</v>
      </c>
      <c r="B496">
        <v>0.63304544206060975</v>
      </c>
      <c r="C496">
        <f t="shared" si="28"/>
        <v>0.13063230600263956</v>
      </c>
      <c r="E496">
        <v>0.19049653614917447</v>
      </c>
      <c r="F496" s="44">
        <f t="shared" si="29"/>
        <v>0.47374893357847403</v>
      </c>
      <c r="H496">
        <v>0.13498336741233558</v>
      </c>
      <c r="I496" s="44">
        <f t="shared" si="30"/>
        <v>0.57217248928201625</v>
      </c>
      <c r="S496" s="46">
        <v>0.8090057153403718</v>
      </c>
      <c r="U496">
        <f>1-EXP(-$B$1*S496)*(1+($B$1*S496))</f>
        <v>0.77423449602777816</v>
      </c>
      <c r="V496">
        <f t="shared" si="32"/>
        <v>0.53773584905660377</v>
      </c>
      <c r="W496" s="46">
        <f t="shared" si="31"/>
        <v>1.1765537288631298</v>
      </c>
    </row>
    <row r="497" spans="1:23" x14ac:dyDescent="0.25">
      <c r="A497">
        <v>287</v>
      </c>
      <c r="B497">
        <v>0.83639027069917904</v>
      </c>
      <c r="C497">
        <f t="shared" si="28"/>
        <v>5.1045698242639319E-2</v>
      </c>
      <c r="E497">
        <v>0.41636402478102968</v>
      </c>
      <c r="F497" s="44">
        <f t="shared" si="29"/>
        <v>0.25034152622643135</v>
      </c>
      <c r="H497">
        <v>0.85671559801019315</v>
      </c>
      <c r="I497" s="44">
        <f t="shared" si="30"/>
        <v>4.4185506597809392E-2</v>
      </c>
      <c r="S497" s="46">
        <v>0.80947499802838485</v>
      </c>
      <c r="U497">
        <f>1-EXP(-$B$1*S497)*(1+($B$1*S497))</f>
        <v>0.77450838717435455</v>
      </c>
      <c r="V497">
        <f t="shared" si="32"/>
        <v>0.53962264150943395</v>
      </c>
      <c r="W497" s="46">
        <f t="shared" si="31"/>
        <v>0.34557273106688008</v>
      </c>
    </row>
    <row r="498" spans="1:23" x14ac:dyDescent="0.25">
      <c r="A498">
        <v>288</v>
      </c>
      <c r="B498">
        <v>3.6225470748008665E-2</v>
      </c>
      <c r="C498">
        <f t="shared" si="28"/>
        <v>0.94799794164163309</v>
      </c>
      <c r="E498">
        <v>0.20084231086153753</v>
      </c>
      <c r="F498" s="44">
        <f t="shared" si="29"/>
        <v>0.4586386291140756</v>
      </c>
      <c r="H498">
        <v>0.53508102664265877</v>
      </c>
      <c r="I498" s="44">
        <f t="shared" si="30"/>
        <v>0.17866774053864445</v>
      </c>
      <c r="S498" s="46">
        <v>0.81224178478450815</v>
      </c>
      <c r="U498">
        <f>1-EXP(-$B$1*S498)*(1+($B$1*S498))</f>
        <v>0.77611728200365693</v>
      </c>
      <c r="V498">
        <f t="shared" si="32"/>
        <v>0.54150943396226414</v>
      </c>
      <c r="W498" s="46">
        <f t="shared" si="31"/>
        <v>1.5853043112943532</v>
      </c>
    </row>
    <row r="499" spans="1:23" x14ac:dyDescent="0.25">
      <c r="A499">
        <v>289</v>
      </c>
      <c r="B499">
        <v>0.29947813348796043</v>
      </c>
      <c r="C499">
        <f t="shared" si="28"/>
        <v>0.34448967832825439</v>
      </c>
      <c r="E499">
        <v>0.60716574602496409</v>
      </c>
      <c r="F499" s="44">
        <f t="shared" si="29"/>
        <v>0.1425581335698157</v>
      </c>
      <c r="H499">
        <v>0.20914334543900875</v>
      </c>
      <c r="I499" s="44">
        <f t="shared" si="30"/>
        <v>0.44706725679130294</v>
      </c>
      <c r="S499" s="46">
        <v>0.81944326865625139</v>
      </c>
      <c r="U499">
        <f>1-EXP(-$B$1*S499)*(1+($B$1*S499))</f>
        <v>0.78025787162005666</v>
      </c>
      <c r="V499">
        <f t="shared" si="32"/>
        <v>0.54339622641509433</v>
      </c>
      <c r="W499" s="46">
        <f t="shared" si="31"/>
        <v>0.93411506868937311</v>
      </c>
    </row>
    <row r="500" spans="1:23" x14ac:dyDescent="0.25">
      <c r="A500">
        <v>290</v>
      </c>
      <c r="B500">
        <v>0.54390087588122193</v>
      </c>
      <c r="C500">
        <f t="shared" si="28"/>
        <v>0.17399664633791967</v>
      </c>
      <c r="E500">
        <v>0.17084261604663228</v>
      </c>
      <c r="F500" s="44">
        <f t="shared" si="29"/>
        <v>0.50486072007999572</v>
      </c>
      <c r="H500">
        <v>0.83996093630787072</v>
      </c>
      <c r="I500" s="44">
        <f t="shared" si="30"/>
        <v>4.9828540749009331E-2</v>
      </c>
      <c r="S500" s="46">
        <v>0.82128059115572705</v>
      </c>
      <c r="U500">
        <f>1-EXP(-$B$1*S500)*(1+($B$1*S500))</f>
        <v>0.7813034386969131</v>
      </c>
      <c r="V500">
        <f t="shared" si="32"/>
        <v>0.54528301886792452</v>
      </c>
      <c r="W500" s="46">
        <f t="shared" si="31"/>
        <v>0.72868590716692472</v>
      </c>
    </row>
    <row r="501" spans="1:23" x14ac:dyDescent="0.25">
      <c r="A501">
        <v>291</v>
      </c>
      <c r="B501">
        <v>0.34049501022370066</v>
      </c>
      <c r="C501">
        <f t="shared" si="28"/>
        <v>0.30781565936062977</v>
      </c>
      <c r="E501">
        <v>0.44590594195379496</v>
      </c>
      <c r="F501" s="44">
        <f t="shared" si="29"/>
        <v>0.23075635476665698</v>
      </c>
      <c r="H501">
        <v>0.14612262337107457</v>
      </c>
      <c r="I501" s="44">
        <f t="shared" si="30"/>
        <v>0.54951689247929136</v>
      </c>
      <c r="S501" s="46">
        <v>0.82393368870100192</v>
      </c>
      <c r="U501">
        <f>1-EXP(-$B$1*S501)*(1+($B$1*S501))</f>
        <v>0.78280552249555002</v>
      </c>
      <c r="V501">
        <f t="shared" si="32"/>
        <v>0.54716981132075471</v>
      </c>
      <c r="W501" s="46">
        <f t="shared" si="31"/>
        <v>1.0880889066065782</v>
      </c>
    </row>
    <row r="502" spans="1:23" x14ac:dyDescent="0.25">
      <c r="A502">
        <v>292</v>
      </c>
      <c r="B502">
        <v>0.96423230689413131</v>
      </c>
      <c r="C502">
        <f t="shared" si="28"/>
        <v>1.0406580327950924E-2</v>
      </c>
      <c r="E502">
        <v>0.28037354655598623</v>
      </c>
      <c r="F502" s="44">
        <f t="shared" si="29"/>
        <v>0.36332356288111928</v>
      </c>
      <c r="H502">
        <v>0.65880306405835143</v>
      </c>
      <c r="I502" s="44">
        <f t="shared" si="30"/>
        <v>0.11923732277728762</v>
      </c>
      <c r="S502" s="46">
        <v>0.8249222280769658</v>
      </c>
      <c r="U502">
        <f>1-EXP(-$B$1*S502)*(1+($B$1*S502))</f>
        <v>0.78336287126147397</v>
      </c>
      <c r="V502">
        <f t="shared" si="32"/>
        <v>0.54905660377358489</v>
      </c>
      <c r="W502" s="46">
        <f t="shared" si="31"/>
        <v>0.49296746598635782</v>
      </c>
    </row>
    <row r="503" spans="1:23" x14ac:dyDescent="0.25">
      <c r="A503">
        <v>293</v>
      </c>
      <c r="B503">
        <v>0.74340037232581557</v>
      </c>
      <c r="C503">
        <f t="shared" si="28"/>
        <v>8.4720148650651958E-2</v>
      </c>
      <c r="E503">
        <v>0.62379833368938264</v>
      </c>
      <c r="F503" s="44">
        <f t="shared" si="29"/>
        <v>0.13483661315364087</v>
      </c>
      <c r="H503">
        <v>0.24662007507553332</v>
      </c>
      <c r="I503" s="44">
        <f t="shared" si="30"/>
        <v>0.39997322403483893</v>
      </c>
      <c r="S503" s="46">
        <v>0.82505453085773661</v>
      </c>
      <c r="U503">
        <f>1-EXP(-$B$1*S503)*(1+($B$1*S503))</f>
        <v>0.78343736936901565</v>
      </c>
      <c r="V503">
        <f t="shared" si="32"/>
        <v>0.55094339622641508</v>
      </c>
      <c r="W503" s="46">
        <f t="shared" si="31"/>
        <v>0.61952998583913177</v>
      </c>
    </row>
    <row r="504" spans="1:23" x14ac:dyDescent="0.25">
      <c r="A504">
        <v>294</v>
      </c>
      <c r="B504">
        <v>0.88213751640369886</v>
      </c>
      <c r="C504">
        <f t="shared" si="28"/>
        <v>3.5830663096802114E-2</v>
      </c>
      <c r="E504">
        <v>7.6052125614185007E-2</v>
      </c>
      <c r="F504" s="44">
        <f t="shared" si="29"/>
        <v>0.73609608869943999</v>
      </c>
      <c r="H504">
        <v>0.34736167485580005</v>
      </c>
      <c r="I504" s="44">
        <f t="shared" si="30"/>
        <v>0.30211107176923274</v>
      </c>
      <c r="S504" s="46">
        <v>0.82744014950356448</v>
      </c>
      <c r="U504">
        <f>1-EXP(-$B$1*S504)*(1+($B$1*S504))</f>
        <v>0.78477681861130255</v>
      </c>
      <c r="V504">
        <f t="shared" si="32"/>
        <v>0.55283018867924527</v>
      </c>
      <c r="W504" s="46">
        <f t="shared" si="31"/>
        <v>1.0740378235654748</v>
      </c>
    </row>
    <row r="505" spans="1:23" x14ac:dyDescent="0.25">
      <c r="A505">
        <v>295</v>
      </c>
      <c r="B505">
        <v>0.25534836878566852</v>
      </c>
      <c r="C505">
        <f t="shared" si="28"/>
        <v>0.39003614687422433</v>
      </c>
      <c r="E505">
        <v>0.70284127323221535</v>
      </c>
      <c r="F505" s="44">
        <f t="shared" si="29"/>
        <v>0.10074977072590086</v>
      </c>
      <c r="H505">
        <v>0.22739341410565508</v>
      </c>
      <c r="I505" s="44">
        <f t="shared" si="30"/>
        <v>0.42316390280047322</v>
      </c>
      <c r="S505" s="46">
        <v>0.82778925263094683</v>
      </c>
      <c r="U505">
        <f>1-EXP(-$B$1*S505)*(1+($B$1*S505))</f>
        <v>0.78497221579084364</v>
      </c>
      <c r="V505">
        <f t="shared" si="32"/>
        <v>0.55471698113207546</v>
      </c>
      <c r="W505" s="46">
        <f t="shared" si="31"/>
        <v>0.91394982040059847</v>
      </c>
    </row>
    <row r="506" spans="1:23" x14ac:dyDescent="0.25">
      <c r="A506">
        <v>296</v>
      </c>
      <c r="B506">
        <v>0.61247596667378768</v>
      </c>
      <c r="C506">
        <f t="shared" si="28"/>
        <v>0.14007016440477163</v>
      </c>
      <c r="E506">
        <v>7.8463087862788786E-2</v>
      </c>
      <c r="F506" s="44">
        <f t="shared" si="29"/>
        <v>0.72717913802556988</v>
      </c>
      <c r="H506">
        <v>0.21591845454268013</v>
      </c>
      <c r="I506" s="44">
        <f t="shared" si="30"/>
        <v>0.43795841938398444</v>
      </c>
      <c r="S506" s="46">
        <v>0.8312706903201339</v>
      </c>
      <c r="U506">
        <f>1-EXP(-$B$1*S506)*(1+($B$1*S506))</f>
        <v>0.78691228231096111</v>
      </c>
      <c r="V506">
        <f t="shared" si="32"/>
        <v>0.55660377358490565</v>
      </c>
      <c r="W506" s="46">
        <f t="shared" si="31"/>
        <v>1.3052077218143259</v>
      </c>
    </row>
    <row r="507" spans="1:23" x14ac:dyDescent="0.25">
      <c r="A507">
        <v>297</v>
      </c>
      <c r="B507">
        <v>7.50450148014771E-2</v>
      </c>
      <c r="C507">
        <f t="shared" si="28"/>
        <v>0.73990489946834026</v>
      </c>
      <c r="E507">
        <v>6.3966795861690115E-2</v>
      </c>
      <c r="F507" s="44">
        <f t="shared" si="29"/>
        <v>0.78554032711841459</v>
      </c>
      <c r="H507">
        <v>0.33851130710776084</v>
      </c>
      <c r="I507" s="44">
        <f t="shared" si="30"/>
        <v>0.30948508103420436</v>
      </c>
      <c r="S507" s="46">
        <v>0.83206494237217898</v>
      </c>
      <c r="U507">
        <f>1-EXP(-$B$1*S507)*(1+($B$1*S507))</f>
        <v>0.78735271928645911</v>
      </c>
      <c r="V507">
        <f t="shared" si="32"/>
        <v>0.55849056603773584</v>
      </c>
      <c r="W507" s="46">
        <f t="shared" si="31"/>
        <v>1.8349303076209593</v>
      </c>
    </row>
    <row r="508" spans="1:23" x14ac:dyDescent="0.25">
      <c r="A508">
        <v>298</v>
      </c>
      <c r="B508">
        <v>0.69249549851985226</v>
      </c>
      <c r="C508">
        <f t="shared" si="28"/>
        <v>0.1049867260783183</v>
      </c>
      <c r="E508">
        <v>0.62913907284768211</v>
      </c>
      <c r="F508" s="44">
        <f t="shared" si="29"/>
        <v>0.13240084148982387</v>
      </c>
      <c r="H508">
        <v>0.28385265663624987</v>
      </c>
      <c r="I508" s="44">
        <f t="shared" si="30"/>
        <v>0.35979999717511912</v>
      </c>
      <c r="S508" s="46">
        <v>0.83369832998638416</v>
      </c>
      <c r="U508">
        <f>1-EXP(-$B$1*S508)*(1+($B$1*S508))</f>
        <v>0.78825595931060999</v>
      </c>
      <c r="V508">
        <f t="shared" si="32"/>
        <v>0.56037735849056602</v>
      </c>
      <c r="W508" s="46">
        <f t="shared" si="31"/>
        <v>0.59718756474326129</v>
      </c>
    </row>
    <row r="509" spans="1:23" x14ac:dyDescent="0.25">
      <c r="A509">
        <v>299</v>
      </c>
      <c r="B509">
        <v>0.50395214697714164</v>
      </c>
      <c r="C509">
        <f t="shared" si="28"/>
        <v>0.19579256054068445</v>
      </c>
      <c r="E509">
        <v>0.29184850611896113</v>
      </c>
      <c r="F509" s="44">
        <f t="shared" si="29"/>
        <v>0.35186297885881179</v>
      </c>
      <c r="H509">
        <v>0.27564317758720663</v>
      </c>
      <c r="I509" s="44">
        <f t="shared" si="30"/>
        <v>0.36818516700739595</v>
      </c>
      <c r="S509" s="46">
        <v>0.83682544570644168</v>
      </c>
      <c r="U509">
        <f>1-EXP(-$B$1*S509)*(1+($B$1*S509))</f>
        <v>0.78997576622504917</v>
      </c>
      <c r="V509">
        <f t="shared" si="32"/>
        <v>0.56226415094339621</v>
      </c>
      <c r="W509" s="46">
        <f t="shared" si="31"/>
        <v>0.91584070640689208</v>
      </c>
    </row>
    <row r="510" spans="1:23" x14ac:dyDescent="0.25">
      <c r="A510">
        <v>300</v>
      </c>
      <c r="B510">
        <v>0.5407879879146702</v>
      </c>
      <c r="C510">
        <f t="shared" si="28"/>
        <v>0.17563656177037484</v>
      </c>
      <c r="E510">
        <v>0.9591967528305918</v>
      </c>
      <c r="F510" s="44">
        <f t="shared" si="29"/>
        <v>1.1902588732505871E-2</v>
      </c>
      <c r="H510">
        <v>1.5381328775902585E-2</v>
      </c>
      <c r="I510" s="44">
        <f t="shared" si="30"/>
        <v>1.1927431206525758</v>
      </c>
      <c r="S510" s="46">
        <v>0.83747570114945447</v>
      </c>
      <c r="U510">
        <f>1-EXP(-$B$1*S510)*(1+($B$1*S510))</f>
        <v>0.79033183109931493</v>
      </c>
      <c r="V510">
        <f t="shared" si="32"/>
        <v>0.5641509433962264</v>
      </c>
      <c r="W510" s="46">
        <f t="shared" si="31"/>
        <v>1.3802822711554565</v>
      </c>
    </row>
    <row r="511" spans="1:23" x14ac:dyDescent="0.25">
      <c r="A511">
        <v>301</v>
      </c>
      <c r="B511">
        <v>0.12936796166875209</v>
      </c>
      <c r="C511">
        <f t="shared" si="28"/>
        <v>0.58431271971507048</v>
      </c>
      <c r="E511">
        <v>0.30082094790490432</v>
      </c>
      <c r="F511" s="44">
        <f t="shared" si="29"/>
        <v>0.34321144248284136</v>
      </c>
      <c r="H511">
        <v>0.55461287270729698</v>
      </c>
      <c r="I511" s="44">
        <f t="shared" si="30"/>
        <v>0.1684242672211779</v>
      </c>
      <c r="S511" s="46">
        <v>0.84028747509739776</v>
      </c>
      <c r="U511">
        <f>1-EXP(-$B$1*S511)*(1+($B$1*S511))</f>
        <v>0.79186535996910445</v>
      </c>
      <c r="V511">
        <f t="shared" si="32"/>
        <v>0.56603773584905659</v>
      </c>
      <c r="W511" s="46">
        <f t="shared" si="31"/>
        <v>1.0959484294190898</v>
      </c>
    </row>
    <row r="512" spans="1:23" x14ac:dyDescent="0.25">
      <c r="A512">
        <v>302</v>
      </c>
      <c r="B512">
        <v>0.42780846583452864</v>
      </c>
      <c r="C512">
        <f t="shared" si="28"/>
        <v>0.24259419808431823</v>
      </c>
      <c r="E512">
        <v>0.81472212897122109</v>
      </c>
      <c r="F512" s="44">
        <f t="shared" si="29"/>
        <v>5.8545191406906824E-2</v>
      </c>
      <c r="H512">
        <v>0.4502395702993866</v>
      </c>
      <c r="I512" s="44">
        <f t="shared" si="30"/>
        <v>0.22799298841080481</v>
      </c>
      <c r="S512" s="46">
        <v>0.84255814342521829</v>
      </c>
      <c r="U512">
        <f>1-EXP(-$B$1*S512)*(1+($B$1*S512))</f>
        <v>0.7930965240822293</v>
      </c>
      <c r="V512">
        <f t="shared" si="32"/>
        <v>0.56792452830188678</v>
      </c>
      <c r="W512" s="46">
        <f t="shared" si="31"/>
        <v>0.52913237790202983</v>
      </c>
    </row>
    <row r="513" spans="1:23" x14ac:dyDescent="0.25">
      <c r="A513">
        <v>303</v>
      </c>
      <c r="B513">
        <v>0.35502182073427535</v>
      </c>
      <c r="C513">
        <f t="shared" si="28"/>
        <v>0.2958788641538907</v>
      </c>
      <c r="E513">
        <v>0.44718771935178686</v>
      </c>
      <c r="F513" s="44">
        <f t="shared" si="29"/>
        <v>0.22993623391924536</v>
      </c>
      <c r="H513">
        <v>0.35782952360606707</v>
      </c>
      <c r="I513" s="44">
        <f t="shared" si="30"/>
        <v>0.29362817058311536</v>
      </c>
      <c r="S513" s="46">
        <v>0.84479860370966775</v>
      </c>
      <c r="U513">
        <f>1-EXP(-$B$1*S513)*(1+($B$1*S513))</f>
        <v>0.794304987746835</v>
      </c>
      <c r="V513">
        <f t="shared" si="32"/>
        <v>0.56981132075471697</v>
      </c>
      <c r="W513" s="46">
        <f t="shared" si="31"/>
        <v>0.81944326865625139</v>
      </c>
    </row>
    <row r="514" spans="1:23" x14ac:dyDescent="0.25">
      <c r="A514">
        <v>304</v>
      </c>
      <c r="B514">
        <v>0.56038087099826039</v>
      </c>
      <c r="C514">
        <f t="shared" si="28"/>
        <v>0.16546817132906819</v>
      </c>
      <c r="E514">
        <v>0.15585802789391767</v>
      </c>
      <c r="F514" s="44">
        <f t="shared" si="29"/>
        <v>0.53108850391649709</v>
      </c>
      <c r="H514">
        <v>0.94875942258980073</v>
      </c>
      <c r="I514" s="44">
        <f t="shared" si="30"/>
        <v>1.5028576782332156E-2</v>
      </c>
      <c r="S514" s="46">
        <v>0.84517985899137416</v>
      </c>
      <c r="U514">
        <f>1-EXP(-$B$1*S514)*(1+($B$1*S514))</f>
        <v>0.79451000649657355</v>
      </c>
      <c r="V514">
        <f t="shared" si="32"/>
        <v>0.57169811320754715</v>
      </c>
      <c r="W514" s="46">
        <f t="shared" si="31"/>
        <v>0.71158525202789746</v>
      </c>
    </row>
    <row r="515" spans="1:23" x14ac:dyDescent="0.25">
      <c r="A515">
        <v>305</v>
      </c>
      <c r="B515">
        <v>0.119602038636433</v>
      </c>
      <c r="C515">
        <f t="shared" si="28"/>
        <v>0.60673868347307214</v>
      </c>
      <c r="E515">
        <v>0.32633442182683797</v>
      </c>
      <c r="F515" s="44">
        <f t="shared" si="29"/>
        <v>0.31995216845677926</v>
      </c>
      <c r="H515">
        <v>0.4434644611957152</v>
      </c>
      <c r="I515" s="44">
        <f t="shared" si="30"/>
        <v>0.23232503229562515</v>
      </c>
      <c r="S515" s="46">
        <v>0.84640178905175212</v>
      </c>
      <c r="U515">
        <f>1-EXP(-$B$1*S515)*(1+($B$1*S515))</f>
        <v>0.79516587610504641</v>
      </c>
      <c r="V515">
        <f t="shared" si="32"/>
        <v>0.57358490566037734</v>
      </c>
      <c r="W515" s="46">
        <f t="shared" si="31"/>
        <v>1.1590158842254765</v>
      </c>
    </row>
    <row r="516" spans="1:23" x14ac:dyDescent="0.25">
      <c r="A516">
        <v>306</v>
      </c>
      <c r="B516">
        <v>7.3854792931913205E-3</v>
      </c>
      <c r="C516">
        <f t="shared" si="28"/>
        <v>1.4023541326281992</v>
      </c>
      <c r="E516">
        <v>8.1118198187200535E-2</v>
      </c>
      <c r="F516" s="44">
        <f t="shared" si="29"/>
        <v>0.717670843166341</v>
      </c>
      <c r="H516">
        <v>3.143406476027711E-2</v>
      </c>
      <c r="I516" s="44">
        <f t="shared" si="30"/>
        <v>0.98853231689477206</v>
      </c>
      <c r="S516" s="46">
        <v>0.84872956084157292</v>
      </c>
      <c r="U516">
        <f>1-EXP(-$B$1*S516)*(1+($B$1*S516))</f>
        <v>0.79641017411343729</v>
      </c>
      <c r="V516">
        <f t="shared" si="32"/>
        <v>0.57547169811320753</v>
      </c>
      <c r="W516" s="46">
        <f t="shared" si="31"/>
        <v>3.1085572926893121</v>
      </c>
    </row>
    <row r="517" spans="1:23" x14ac:dyDescent="0.25">
      <c r="A517">
        <v>307</v>
      </c>
      <c r="B517">
        <v>0.87365337076937166</v>
      </c>
      <c r="C517">
        <f t="shared" si="28"/>
        <v>3.8591880841124131E-2</v>
      </c>
      <c r="E517">
        <v>5.0782799768059328E-2</v>
      </c>
      <c r="F517" s="44">
        <f t="shared" si="29"/>
        <v>0.85148501970692281</v>
      </c>
      <c r="H517">
        <v>0.92733542893765064</v>
      </c>
      <c r="I517" s="44">
        <f t="shared" si="30"/>
        <v>2.1554267243334906E-2</v>
      </c>
      <c r="S517" s="46">
        <v>0.84909758686485337</v>
      </c>
      <c r="U517">
        <f>1-EXP(-$B$1*S517)*(1+($B$1*S517))</f>
        <v>0.79660628577655124</v>
      </c>
      <c r="V517">
        <f t="shared" si="32"/>
        <v>0.57735849056603772</v>
      </c>
      <c r="W517" s="46">
        <f t="shared" si="31"/>
        <v>0.91163116779138176</v>
      </c>
    </row>
    <row r="518" spans="1:23" x14ac:dyDescent="0.25">
      <c r="A518">
        <v>308</v>
      </c>
      <c r="B518">
        <v>0.50798059022797326</v>
      </c>
      <c r="C518">
        <f t="shared" si="28"/>
        <v>0.19351772581321675</v>
      </c>
      <c r="E518">
        <v>0.84145634327219454</v>
      </c>
      <c r="F518" s="44">
        <f t="shared" si="29"/>
        <v>4.9320327528526144E-2</v>
      </c>
      <c r="H518">
        <v>0.13083285012359996</v>
      </c>
      <c r="I518" s="44">
        <f t="shared" si="30"/>
        <v>0.58109563535925901</v>
      </c>
      <c r="S518" s="46">
        <v>0.85907837135507537</v>
      </c>
      <c r="U518">
        <f>1-EXP(-$B$1*S518)*(1+($B$1*S518))</f>
        <v>0.80186126189631157</v>
      </c>
      <c r="V518">
        <f t="shared" si="32"/>
        <v>0.57924528301886791</v>
      </c>
      <c r="W518" s="46">
        <f t="shared" si="31"/>
        <v>0.82393368870100192</v>
      </c>
    </row>
    <row r="519" spans="1:23" x14ac:dyDescent="0.25">
      <c r="A519">
        <v>309</v>
      </c>
      <c r="B519">
        <v>0.94033631397442552</v>
      </c>
      <c r="C519">
        <f t="shared" si="28"/>
        <v>1.7576481966436408E-2</v>
      </c>
      <c r="E519">
        <v>0.66499832148197879</v>
      </c>
      <c r="F519" s="44">
        <f t="shared" si="29"/>
        <v>0.11656307497620524</v>
      </c>
      <c r="H519">
        <v>0.73512985625782035</v>
      </c>
      <c r="I519" s="44">
        <f t="shared" si="30"/>
        <v>8.7916605769661191E-2</v>
      </c>
      <c r="S519" s="46">
        <v>0.85953880789317894</v>
      </c>
      <c r="U519">
        <f>1-EXP(-$B$1*S519)*(1+($B$1*S519))</f>
        <v>0.80210074761042227</v>
      </c>
      <c r="V519">
        <f t="shared" si="32"/>
        <v>0.5811320754716981</v>
      </c>
      <c r="W519" s="46">
        <f t="shared" si="31"/>
        <v>0.22205616271230283</v>
      </c>
    </row>
    <row r="520" spans="1:23" x14ac:dyDescent="0.25">
      <c r="A520">
        <v>310</v>
      </c>
      <c r="B520">
        <v>3.3234656819360942E-2</v>
      </c>
      <c r="C520">
        <f t="shared" si="28"/>
        <v>0.97261773354926384</v>
      </c>
      <c r="E520">
        <v>0.22446363719595935</v>
      </c>
      <c r="F520" s="44">
        <f t="shared" si="29"/>
        <v>0.42686901637709884</v>
      </c>
      <c r="H520">
        <v>0.11340678121280556</v>
      </c>
      <c r="I520" s="44">
        <f t="shared" si="30"/>
        <v>0.62193545440618703</v>
      </c>
      <c r="S520" s="46">
        <v>0.86007869058171993</v>
      </c>
      <c r="U520">
        <f>1-EXP(-$B$1*S520)*(1+($B$1*S520))</f>
        <v>0.80238122747490193</v>
      </c>
      <c r="V520">
        <f t="shared" si="32"/>
        <v>0.58301886792452828</v>
      </c>
      <c r="W520" s="46">
        <f t="shared" si="31"/>
        <v>2.0214222043325498</v>
      </c>
    </row>
    <row r="521" spans="1:23" x14ac:dyDescent="0.25">
      <c r="A521">
        <v>311</v>
      </c>
      <c r="B521">
        <v>0.89666432691427356</v>
      </c>
      <c r="C521">
        <f t="shared" si="28"/>
        <v>3.116391555630069E-2</v>
      </c>
      <c r="E521">
        <v>0.10562456129642628</v>
      </c>
      <c r="F521" s="44">
        <f t="shared" si="29"/>
        <v>0.64224695620572558</v>
      </c>
      <c r="H521">
        <v>0.39884640034180729</v>
      </c>
      <c r="I521" s="44">
        <f t="shared" si="30"/>
        <v>0.26262254221667086</v>
      </c>
      <c r="S521" s="46">
        <v>0.86284120833741507</v>
      </c>
      <c r="U521">
        <f>1-EXP(-$B$1*S521)*(1+($B$1*S521))</f>
        <v>0.803810882545964</v>
      </c>
      <c r="V521">
        <f t="shared" si="32"/>
        <v>0.58490566037735847</v>
      </c>
      <c r="W521" s="46">
        <f t="shared" si="31"/>
        <v>0.93603341397869722</v>
      </c>
    </row>
    <row r="522" spans="1:23" x14ac:dyDescent="0.25">
      <c r="A522">
        <v>312</v>
      </c>
      <c r="B522">
        <v>0.44376964629047516</v>
      </c>
      <c r="C522">
        <f t="shared" si="28"/>
        <v>0.23212847595482808</v>
      </c>
      <c r="E522">
        <v>0.33381145664845729</v>
      </c>
      <c r="F522" s="44">
        <f t="shared" si="29"/>
        <v>0.31347969898533312</v>
      </c>
      <c r="H522">
        <v>0.80050050355540636</v>
      </c>
      <c r="I522" s="44">
        <f t="shared" si="30"/>
        <v>6.3576604998418426E-2</v>
      </c>
      <c r="S522" s="46">
        <v>0.87176906940792431</v>
      </c>
      <c r="U522">
        <f>1-EXP(-$B$1*S522)*(1+($B$1*S522))</f>
        <v>0.80836842825958333</v>
      </c>
      <c r="V522">
        <f t="shared" si="32"/>
        <v>0.58679245283018866</v>
      </c>
      <c r="W522" s="46">
        <f t="shared" si="31"/>
        <v>0.60918477993857967</v>
      </c>
    </row>
    <row r="523" spans="1:23" x14ac:dyDescent="0.25">
      <c r="A523">
        <v>313</v>
      </c>
      <c r="B523">
        <v>0.19861445966978972</v>
      </c>
      <c r="C523">
        <f t="shared" si="28"/>
        <v>0.46182563486184447</v>
      </c>
      <c r="E523">
        <v>0.88332773827326272</v>
      </c>
      <c r="F523" s="44">
        <f t="shared" si="29"/>
        <v>3.5445423634373578E-2</v>
      </c>
      <c r="H523">
        <v>0.76442762535477771</v>
      </c>
      <c r="I523" s="44">
        <f t="shared" si="30"/>
        <v>7.6750836385469201E-2</v>
      </c>
      <c r="S523" s="46">
        <v>0.87414728448228751</v>
      </c>
      <c r="U523">
        <f>1-EXP(-$B$1*S523)*(1+($B$1*S523))</f>
        <v>0.80956643116010929</v>
      </c>
      <c r="V523">
        <f t="shared" si="32"/>
        <v>0.58867924528301885</v>
      </c>
      <c r="W523" s="46">
        <f t="shared" si="31"/>
        <v>0.57402189488168731</v>
      </c>
    </row>
    <row r="524" spans="1:23" x14ac:dyDescent="0.25">
      <c r="A524">
        <v>314</v>
      </c>
      <c r="B524">
        <v>0.82119205298013243</v>
      </c>
      <c r="C524">
        <f t="shared" si="28"/>
        <v>5.628522034568214E-2</v>
      </c>
      <c r="E524">
        <v>0.48524430066835533</v>
      </c>
      <c r="F524" s="44">
        <f t="shared" si="29"/>
        <v>0.20660080061344602</v>
      </c>
      <c r="H524">
        <v>3.7476729636524556E-2</v>
      </c>
      <c r="I524" s="44">
        <f t="shared" si="30"/>
        <v>0.93829573761379881</v>
      </c>
      <c r="S524" s="46">
        <v>0.87869468767530123</v>
      </c>
      <c r="U524">
        <f>1-EXP(-$B$1*S524)*(1+($B$1*S524))</f>
        <v>0.81183852948384272</v>
      </c>
      <c r="V524">
        <f t="shared" si="32"/>
        <v>0.59056603773584904</v>
      </c>
      <c r="W524" s="46">
        <f t="shared" si="31"/>
        <v>1.201181758572927</v>
      </c>
    </row>
    <row r="525" spans="1:23" x14ac:dyDescent="0.25">
      <c r="A525">
        <v>315</v>
      </c>
      <c r="B525">
        <v>0.56517227698599204</v>
      </c>
      <c r="C525">
        <f t="shared" si="28"/>
        <v>0.16303562265525093</v>
      </c>
      <c r="E525">
        <v>0.57020783104953154</v>
      </c>
      <c r="F525" s="44">
        <f t="shared" si="29"/>
        <v>0.16050124820953865</v>
      </c>
      <c r="H525">
        <v>0.20957060457167273</v>
      </c>
      <c r="I525" s="44">
        <f t="shared" si="30"/>
        <v>0.44648416620991643</v>
      </c>
      <c r="S525" s="46">
        <v>0.88042842455411463</v>
      </c>
      <c r="U525">
        <f>1-EXP(-$B$1*S525)*(1+($B$1*S525))</f>
        <v>0.81269838442695197</v>
      </c>
      <c r="V525">
        <f t="shared" si="32"/>
        <v>0.59245283018867922</v>
      </c>
      <c r="W525" s="46">
        <f t="shared" si="31"/>
        <v>0.77002103707470604</v>
      </c>
    </row>
    <row r="526" spans="1:23" x14ac:dyDescent="0.25">
      <c r="A526">
        <v>316</v>
      </c>
      <c r="B526">
        <v>0.17923520615253152</v>
      </c>
      <c r="C526">
        <f t="shared" si="28"/>
        <v>0.49115895280938976</v>
      </c>
      <c r="E526">
        <v>0.21689504684591204</v>
      </c>
      <c r="F526" s="44">
        <f t="shared" si="29"/>
        <v>0.43666905643671106</v>
      </c>
      <c r="H526">
        <v>0.7619251075777459</v>
      </c>
      <c r="I526" s="44">
        <f t="shared" si="30"/>
        <v>7.7687717755539315E-2</v>
      </c>
      <c r="S526" s="46">
        <v>0.88211225883626143</v>
      </c>
      <c r="U526">
        <f>1-EXP(-$B$1*S526)*(1+($B$1*S526))</f>
        <v>0.81353012301151406</v>
      </c>
      <c r="V526">
        <f t="shared" si="32"/>
        <v>0.59433962264150941</v>
      </c>
      <c r="W526" s="46">
        <f t="shared" si="31"/>
        <v>1.0055157270016402</v>
      </c>
    </row>
    <row r="527" spans="1:23" x14ac:dyDescent="0.25">
      <c r="A527">
        <v>317</v>
      </c>
      <c r="B527">
        <v>0.25540940580462052</v>
      </c>
      <c r="C527">
        <f t="shared" si="28"/>
        <v>0.38996785952071711</v>
      </c>
      <c r="E527">
        <v>0.35102389599291972</v>
      </c>
      <c r="F527" s="44">
        <f t="shared" si="29"/>
        <v>0.2991145651661955</v>
      </c>
      <c r="H527">
        <v>0.271706289864803</v>
      </c>
      <c r="I527" s="44">
        <f t="shared" si="30"/>
        <v>0.37229531793763221</v>
      </c>
      <c r="S527" s="46">
        <v>0.88343597586592992</v>
      </c>
      <c r="U527">
        <f>1-EXP(-$B$1*S527)*(1+($B$1*S527))</f>
        <v>0.8141816572234114</v>
      </c>
      <c r="V527">
        <f t="shared" si="32"/>
        <v>0.5962264150943396</v>
      </c>
      <c r="W527" s="46">
        <f t="shared" si="31"/>
        <v>1.0613777426245448</v>
      </c>
    </row>
    <row r="528" spans="1:23" x14ac:dyDescent="0.25">
      <c r="A528">
        <v>318</v>
      </c>
      <c r="B528">
        <v>0.402172917874691</v>
      </c>
      <c r="C528">
        <f t="shared" si="28"/>
        <v>0.26024946825189105</v>
      </c>
      <c r="E528">
        <v>0.8895229956968902</v>
      </c>
      <c r="F528" s="44">
        <f t="shared" si="29"/>
        <v>3.3448548521407981E-2</v>
      </c>
      <c r="H528">
        <v>0.62443922238837857</v>
      </c>
      <c r="I528" s="44">
        <f t="shared" si="30"/>
        <v>0.1345432217682356</v>
      </c>
      <c r="S528" s="46">
        <v>0.88585258460330407</v>
      </c>
      <c r="U528">
        <f>1-EXP(-$B$1*S528)*(1+($B$1*S528))</f>
        <v>0.81536585736740774</v>
      </c>
      <c r="V528">
        <f t="shared" si="32"/>
        <v>0.59811320754716979</v>
      </c>
      <c r="W528" s="46">
        <f t="shared" si="31"/>
        <v>0.42824123854153462</v>
      </c>
    </row>
    <row r="529" spans="1:23" x14ac:dyDescent="0.25">
      <c r="A529">
        <v>319</v>
      </c>
      <c r="B529">
        <v>0.94485305337687309</v>
      </c>
      <c r="C529">
        <f t="shared" si="28"/>
        <v>1.6207389329062984E-2</v>
      </c>
      <c r="E529">
        <v>0.46073793755912962</v>
      </c>
      <c r="F529" s="44">
        <f t="shared" si="29"/>
        <v>0.22140738936789939</v>
      </c>
      <c r="H529">
        <v>0.27289651173436691</v>
      </c>
      <c r="I529" s="44">
        <f t="shared" si="30"/>
        <v>0.3710464667318451</v>
      </c>
      <c r="S529" s="46">
        <v>0.88660524810919306</v>
      </c>
      <c r="U529">
        <f>1-EXP(-$B$1*S529)*(1+($B$1*S529))</f>
        <v>0.81573329849099951</v>
      </c>
      <c r="V529">
        <f t="shared" si="32"/>
        <v>0.6</v>
      </c>
      <c r="W529" s="46">
        <f t="shared" si="31"/>
        <v>0.60866124542880751</v>
      </c>
    </row>
    <row r="530" spans="1:23" x14ac:dyDescent="0.25">
      <c r="A530">
        <v>320</v>
      </c>
      <c r="B530">
        <v>0.54148991363261822</v>
      </c>
      <c r="C530">
        <f t="shared" si="28"/>
        <v>0.1752659541233727</v>
      </c>
      <c r="E530">
        <v>0.65919980468153938</v>
      </c>
      <c r="F530" s="44">
        <f t="shared" si="29"/>
        <v>0.11906531333803641</v>
      </c>
      <c r="H530">
        <v>0.64842677083651235</v>
      </c>
      <c r="I530" s="44">
        <f t="shared" si="30"/>
        <v>0.12377320069707005</v>
      </c>
      <c r="S530" s="46">
        <v>0.88816615965007872</v>
      </c>
      <c r="U530">
        <f>1-EXP(-$B$1*S530)*(1+($B$1*S530))</f>
        <v>0.81649322833355253</v>
      </c>
      <c r="V530">
        <f t="shared" si="32"/>
        <v>0.60188679245283017</v>
      </c>
      <c r="W530" s="46">
        <f t="shared" si="31"/>
        <v>0.41810446815847918</v>
      </c>
    </row>
    <row r="531" spans="1:23" x14ac:dyDescent="0.25">
      <c r="A531">
        <v>321</v>
      </c>
      <c r="B531">
        <v>5.7557908871730706E-2</v>
      </c>
      <c r="C531">
        <f t="shared" si="28"/>
        <v>0.81570392204628028</v>
      </c>
      <c r="E531">
        <v>0.4107181005279702</v>
      </c>
      <c r="F531" s="44">
        <f t="shared" si="29"/>
        <v>0.25424233903060589</v>
      </c>
      <c r="H531">
        <v>0.73616748558000422</v>
      </c>
      <c r="I531" s="44">
        <f t="shared" si="30"/>
        <v>8.7513606917770201E-2</v>
      </c>
      <c r="S531" s="46">
        <v>0.88886191080291588</v>
      </c>
      <c r="U531">
        <f>1-EXP(-$B$1*S531)*(1+($B$1*S531))</f>
        <v>0.8168310486426662</v>
      </c>
      <c r="V531">
        <f t="shared" si="32"/>
        <v>0.60377358490566035</v>
      </c>
      <c r="W531" s="46">
        <f t="shared" si="31"/>
        <v>1.1574598679946564</v>
      </c>
    </row>
    <row r="532" spans="1:23" x14ac:dyDescent="0.25">
      <c r="A532">
        <v>322</v>
      </c>
      <c r="B532">
        <v>0.15109714041566211</v>
      </c>
      <c r="C532">
        <f t="shared" ref="C532:C595" si="33">-LN(B532)/$B$1</f>
        <v>0.5399520957125602</v>
      </c>
      <c r="E532">
        <v>0.36497085482345043</v>
      </c>
      <c r="F532" s="44">
        <f t="shared" ref="F532:F595" si="34">-LN(E532)/$B$1</f>
        <v>0.28798222239616467</v>
      </c>
      <c r="H532">
        <v>0.79833368938261051</v>
      </c>
      <c r="I532" s="44">
        <f t="shared" ref="I532:I595" si="35">-LN(H532)/$B$1</f>
        <v>6.4351031947024781E-2</v>
      </c>
      <c r="S532" s="46">
        <v>0.89079935986187841</v>
      </c>
      <c r="U532">
        <f>1-EXP(-$B$1*S532)*(1+($B$1*S532))</f>
        <v>0.81776883554097346</v>
      </c>
      <c r="V532">
        <f t="shared" si="32"/>
        <v>0.60566037735849054</v>
      </c>
      <c r="W532" s="46">
        <f t="shared" ref="U532:W595" si="36">+C532+F532+I532</f>
        <v>0.8922853500557496</v>
      </c>
    </row>
    <row r="533" spans="1:23" x14ac:dyDescent="0.25">
      <c r="A533">
        <v>323</v>
      </c>
      <c r="B533">
        <v>0.76506851405377363</v>
      </c>
      <c r="C533">
        <f t="shared" si="33"/>
        <v>7.6511396660379732E-2</v>
      </c>
      <c r="E533">
        <v>0.62727744376964634</v>
      </c>
      <c r="F533" s="44">
        <f t="shared" si="34"/>
        <v>0.13324752633439013</v>
      </c>
      <c r="H533">
        <v>0.23096407971434676</v>
      </c>
      <c r="I533" s="44">
        <f t="shared" si="35"/>
        <v>0.41871230846390561</v>
      </c>
      <c r="S533" s="46">
        <v>0.8922853500557496</v>
      </c>
      <c r="U533">
        <f>1-EXP(-$B$1*S533)*(1+($B$1*S533))</f>
        <v>0.81848518089774347</v>
      </c>
      <c r="V533">
        <f t="shared" si="32"/>
        <v>0.60754716981132073</v>
      </c>
      <c r="W533" s="46">
        <f t="shared" si="36"/>
        <v>0.62847123145867545</v>
      </c>
    </row>
    <row r="534" spans="1:23" x14ac:dyDescent="0.25">
      <c r="A534">
        <v>324</v>
      </c>
      <c r="B534">
        <v>0.2801904354991302</v>
      </c>
      <c r="C534">
        <f t="shared" si="33"/>
        <v>0.36351022291762403</v>
      </c>
      <c r="E534">
        <v>0.71083712271492661</v>
      </c>
      <c r="F534" s="44">
        <f t="shared" si="34"/>
        <v>9.751770211382095E-2</v>
      </c>
      <c r="H534">
        <v>0.79000213629566329</v>
      </c>
      <c r="I534" s="44">
        <f t="shared" si="35"/>
        <v>6.7348465529428705E-2</v>
      </c>
      <c r="S534" s="46">
        <v>0.89468558146454025</v>
      </c>
      <c r="U534">
        <f>1-EXP(-$B$1*S534)*(1+($B$1*S534))</f>
        <v>0.81963691394849203</v>
      </c>
      <c r="V534">
        <f t="shared" si="32"/>
        <v>0.60943396226415092</v>
      </c>
      <c r="W534" s="46">
        <f t="shared" si="36"/>
        <v>0.52837639056087371</v>
      </c>
    </row>
    <row r="535" spans="1:23" x14ac:dyDescent="0.25">
      <c r="A535">
        <v>325</v>
      </c>
      <c r="B535">
        <v>4.2237617114780114E-2</v>
      </c>
      <c r="C535">
        <f t="shared" si="33"/>
        <v>0.90412687262221969</v>
      </c>
      <c r="E535">
        <v>0.61186559648426775</v>
      </c>
      <c r="F535" s="44">
        <f t="shared" si="34"/>
        <v>0.14035503833605828</v>
      </c>
      <c r="H535">
        <v>0.89907528916287727</v>
      </c>
      <c r="I535" s="44">
        <f t="shared" si="35"/>
        <v>3.039671438250361E-2</v>
      </c>
      <c r="S535" s="46">
        <v>0.89840286229744915</v>
      </c>
      <c r="U535">
        <f>1-EXP(-$B$1*S535)*(1+($B$1*S535))</f>
        <v>0.82140767335936082</v>
      </c>
      <c r="V535">
        <f t="shared" ref="V535:V598" si="37">V534+1/530</f>
        <v>0.61132075471698111</v>
      </c>
      <c r="W535" s="46">
        <f t="shared" si="36"/>
        <v>1.0748786253407816</v>
      </c>
    </row>
    <row r="536" spans="1:23" x14ac:dyDescent="0.25">
      <c r="A536">
        <v>326</v>
      </c>
      <c r="B536">
        <v>0.19837031159398175</v>
      </c>
      <c r="C536">
        <f t="shared" si="33"/>
        <v>0.46217706699190153</v>
      </c>
      <c r="E536">
        <v>0.66417432172612689</v>
      </c>
      <c r="F536" s="44">
        <f t="shared" si="34"/>
        <v>0.1169173232118048</v>
      </c>
      <c r="H536">
        <v>0.64256721701712083</v>
      </c>
      <c r="I536" s="44">
        <f t="shared" si="35"/>
        <v>0.12636681421695881</v>
      </c>
      <c r="S536" s="46">
        <v>0.89948853412211793</v>
      </c>
      <c r="U536">
        <f>1-EXP(-$B$1*S536)*(1+($B$1*S536))</f>
        <v>0.82192188649036646</v>
      </c>
      <c r="V536">
        <f t="shared" si="37"/>
        <v>0.6132075471698113</v>
      </c>
      <c r="W536" s="46">
        <f t="shared" si="36"/>
        <v>0.70546120442066518</v>
      </c>
    </row>
    <row r="537" spans="1:23" x14ac:dyDescent="0.25">
      <c r="A537">
        <v>327</v>
      </c>
      <c r="B537">
        <v>0.80892361217078157</v>
      </c>
      <c r="C537">
        <f t="shared" si="33"/>
        <v>6.0585939689931388E-2</v>
      </c>
      <c r="E537">
        <v>0.10965300454725792</v>
      </c>
      <c r="F537" s="44">
        <f t="shared" si="34"/>
        <v>0.63155268664053288</v>
      </c>
      <c r="H537">
        <v>0.41230506302072206</v>
      </c>
      <c r="I537" s="44">
        <f t="shared" si="35"/>
        <v>0.25314050268603983</v>
      </c>
      <c r="S537" s="46">
        <v>0.90435475626122752</v>
      </c>
      <c r="U537">
        <f>1-EXP(-$B$1*S537)*(1+($B$1*S537))</f>
        <v>0.82421038257862811</v>
      </c>
      <c r="V537">
        <f t="shared" si="37"/>
        <v>0.61509433962264148</v>
      </c>
      <c r="W537" s="46">
        <f t="shared" si="36"/>
        <v>0.94527912901650413</v>
      </c>
    </row>
    <row r="538" spans="1:23" x14ac:dyDescent="0.25">
      <c r="A538">
        <v>328</v>
      </c>
      <c r="B538">
        <v>2.3133030182805873E-2</v>
      </c>
      <c r="C538">
        <f t="shared" si="33"/>
        <v>1.0761410870608608</v>
      </c>
      <c r="E538">
        <v>0.86019470809045684</v>
      </c>
      <c r="F538" s="44">
        <f t="shared" si="34"/>
        <v>4.3027574458265008E-2</v>
      </c>
      <c r="H538">
        <v>0.96508682515945921</v>
      </c>
      <c r="I538" s="44">
        <f t="shared" si="35"/>
        <v>1.0153487837738572E-2</v>
      </c>
      <c r="S538" s="46">
        <v>0.90610409789776514</v>
      </c>
      <c r="U538">
        <f>1-EXP(-$B$1*S538)*(1+($B$1*S538))</f>
        <v>0.82502657607095253</v>
      </c>
      <c r="V538">
        <f t="shared" si="37"/>
        <v>0.61698113207547167</v>
      </c>
      <c r="W538" s="46">
        <f t="shared" si="36"/>
        <v>1.1293221493568644</v>
      </c>
    </row>
    <row r="539" spans="1:23" x14ac:dyDescent="0.25">
      <c r="A539">
        <v>329</v>
      </c>
      <c r="B539">
        <v>0.89483321634571367</v>
      </c>
      <c r="C539">
        <f t="shared" si="33"/>
        <v>3.1747979578400309E-2</v>
      </c>
      <c r="E539">
        <v>0.16550187688833276</v>
      </c>
      <c r="F539" s="44">
        <f t="shared" si="34"/>
        <v>0.51393506957552093</v>
      </c>
      <c r="H539">
        <v>0.63246559038056582</v>
      </c>
      <c r="I539" s="44">
        <f t="shared" si="35"/>
        <v>0.13089413212020143</v>
      </c>
      <c r="S539" s="46">
        <v>0.90610997952464256</v>
      </c>
      <c r="U539">
        <f>1-EXP(-$B$1*S539)*(1+($B$1*S539))</f>
        <v>0.82502931450671935</v>
      </c>
      <c r="V539">
        <f t="shared" si="37"/>
        <v>0.61886792452830186</v>
      </c>
      <c r="W539" s="46">
        <f t="shared" si="36"/>
        <v>0.6765771812741227</v>
      </c>
    </row>
    <row r="540" spans="1:23" x14ac:dyDescent="0.25">
      <c r="A540">
        <v>330</v>
      </c>
      <c r="B540">
        <v>0.28116702780236213</v>
      </c>
      <c r="C540">
        <f t="shared" si="33"/>
        <v>0.36251610892755765</v>
      </c>
      <c r="E540">
        <v>0.62523270363475447</v>
      </c>
      <c r="F540" s="44">
        <f t="shared" si="34"/>
        <v>0.1341803922074814</v>
      </c>
      <c r="H540">
        <v>0.4183782464064455</v>
      </c>
      <c r="I540" s="44">
        <f t="shared" si="35"/>
        <v>0.2489626742627096</v>
      </c>
      <c r="S540" s="46">
        <v>0.90634598529705257</v>
      </c>
      <c r="U540">
        <f>1-EXP(-$B$1*S540)*(1+($B$1*S540))</f>
        <v>0.82513916495775741</v>
      </c>
      <c r="V540">
        <f t="shared" si="37"/>
        <v>0.62075471698113205</v>
      </c>
      <c r="W540" s="46">
        <f t="shared" si="36"/>
        <v>0.74565917539774862</v>
      </c>
    </row>
    <row r="541" spans="1:23" x14ac:dyDescent="0.25">
      <c r="A541">
        <v>331</v>
      </c>
      <c r="B541">
        <v>0.98458815271462141</v>
      </c>
      <c r="C541">
        <f t="shared" si="33"/>
        <v>4.437669805043086E-3</v>
      </c>
      <c r="E541">
        <v>0.47990356151005586</v>
      </c>
      <c r="F541" s="44">
        <f t="shared" si="34"/>
        <v>0.20976288822478359</v>
      </c>
      <c r="H541">
        <v>0.90090639973143716</v>
      </c>
      <c r="I541" s="44">
        <f t="shared" si="35"/>
        <v>2.9815403325992865E-2</v>
      </c>
      <c r="S541" s="46">
        <v>0.90752396129709445</v>
      </c>
      <c r="U541">
        <f>1-EXP(-$B$1*S541)*(1+($B$1*S541))</f>
        <v>0.82568653346163701</v>
      </c>
      <c r="V541">
        <f t="shared" si="37"/>
        <v>0.62264150943396224</v>
      </c>
      <c r="W541" s="46">
        <f t="shared" si="36"/>
        <v>0.24401596135581954</v>
      </c>
    </row>
    <row r="542" spans="1:23" x14ac:dyDescent="0.25">
      <c r="A542">
        <v>332</v>
      </c>
      <c r="B542">
        <v>0.1870479445783868</v>
      </c>
      <c r="C542">
        <f t="shared" si="33"/>
        <v>0.47896865910561487</v>
      </c>
      <c r="E542">
        <v>0.6317941831720939</v>
      </c>
      <c r="F542" s="44">
        <f t="shared" si="34"/>
        <v>0.13119759926048238</v>
      </c>
      <c r="H542">
        <v>0.81884212775048071</v>
      </c>
      <c r="I542" s="44">
        <f t="shared" si="35"/>
        <v>5.710399311986155E-2</v>
      </c>
      <c r="S542" s="46">
        <v>0.91163116779138176</v>
      </c>
      <c r="U542">
        <f>1-EXP(-$B$1*S542)*(1+($B$1*S542))</f>
        <v>0.82758296839426149</v>
      </c>
      <c r="V542">
        <f t="shared" si="37"/>
        <v>0.62452830188679243</v>
      </c>
      <c r="W542" s="46">
        <f t="shared" si="36"/>
        <v>0.66727025148595887</v>
      </c>
    </row>
    <row r="543" spans="1:23" x14ac:dyDescent="0.25">
      <c r="A543">
        <v>333</v>
      </c>
      <c r="B543">
        <v>0.44175542466505935</v>
      </c>
      <c r="C543">
        <f t="shared" si="33"/>
        <v>0.23342825368976799</v>
      </c>
      <c r="E543">
        <v>0.27582628864406261</v>
      </c>
      <c r="F543" s="44">
        <f t="shared" si="34"/>
        <v>0.36799542868118829</v>
      </c>
      <c r="H543">
        <v>0.80999176000244144</v>
      </c>
      <c r="I543" s="44">
        <f t="shared" si="35"/>
        <v>6.0208915486825228E-2</v>
      </c>
      <c r="S543" s="46">
        <v>0.91394982040059847</v>
      </c>
      <c r="U543">
        <f>1-EXP(-$B$1*S543)*(1+($B$1*S543))</f>
        <v>0.82864533342563784</v>
      </c>
      <c r="V543">
        <f t="shared" si="37"/>
        <v>0.62641509433962261</v>
      </c>
      <c r="W543" s="46">
        <f t="shared" si="36"/>
        <v>0.6616325978577815</v>
      </c>
    </row>
    <row r="544" spans="1:23" x14ac:dyDescent="0.25">
      <c r="A544">
        <v>334</v>
      </c>
      <c r="B544">
        <v>0.1902829065828425</v>
      </c>
      <c r="C544">
        <f t="shared" si="33"/>
        <v>0.47406952349749915</v>
      </c>
      <c r="E544">
        <v>0.8018738364818262</v>
      </c>
      <c r="F544" s="44">
        <f t="shared" si="34"/>
        <v>6.3086855602923445E-2</v>
      </c>
      <c r="H544">
        <v>0.57774590289010286</v>
      </c>
      <c r="I544" s="44">
        <f t="shared" si="35"/>
        <v>0.15674889181299254</v>
      </c>
      <c r="S544" s="46">
        <v>0.91584070640689208</v>
      </c>
      <c r="U544">
        <f>1-EXP(-$B$1*S544)*(1+($B$1*S544))</f>
        <v>0.82950732741550137</v>
      </c>
      <c r="V544">
        <f t="shared" si="37"/>
        <v>0.6283018867924528</v>
      </c>
      <c r="W544" s="46">
        <f t="shared" si="36"/>
        <v>0.69390527091341514</v>
      </c>
    </row>
    <row r="545" spans="1:23" x14ac:dyDescent="0.25">
      <c r="A545">
        <v>335</v>
      </c>
      <c r="B545">
        <v>0.60945463423566393</v>
      </c>
      <c r="C545">
        <f t="shared" si="33"/>
        <v>0.14148307541300656</v>
      </c>
      <c r="E545">
        <v>7.7303384502700884E-2</v>
      </c>
      <c r="F545" s="44">
        <f t="shared" si="34"/>
        <v>0.73143358295820249</v>
      </c>
      <c r="H545">
        <v>0.62257759331034268</v>
      </c>
      <c r="I545" s="44">
        <f t="shared" si="35"/>
        <v>0.13539628872087892</v>
      </c>
      <c r="S545" s="46">
        <v>0.91734632838732399</v>
      </c>
      <c r="U545">
        <f>1-EXP(-$B$1*S545)*(1+($B$1*S545))</f>
        <v>0.83019089070651342</v>
      </c>
      <c r="V545">
        <f t="shared" si="37"/>
        <v>0.63018867924528299</v>
      </c>
      <c r="W545" s="46">
        <f t="shared" si="36"/>
        <v>1.008312947092088</v>
      </c>
    </row>
    <row r="546" spans="1:23" x14ac:dyDescent="0.25">
      <c r="A546">
        <v>336</v>
      </c>
      <c r="B546">
        <v>0.24976348155156103</v>
      </c>
      <c r="C546">
        <f t="shared" si="33"/>
        <v>0.39635453792112046</v>
      </c>
      <c r="E546">
        <v>0.50633259071626946</v>
      </c>
      <c r="F546" s="44">
        <f t="shared" si="34"/>
        <v>0.19444615191772244</v>
      </c>
      <c r="H546">
        <v>0.22843104342783899</v>
      </c>
      <c r="I546" s="44">
        <f t="shared" si="35"/>
        <v>0.42186311242904434</v>
      </c>
      <c r="S546" s="46">
        <v>0.91822947383193665</v>
      </c>
      <c r="U546">
        <f>1-EXP(-$B$1*S546)*(1+($B$1*S546))</f>
        <v>0.83059069268758834</v>
      </c>
      <c r="V546">
        <f t="shared" si="37"/>
        <v>0.63207547169811318</v>
      </c>
      <c r="W546" s="46">
        <f t="shared" si="36"/>
        <v>1.0126638022678873</v>
      </c>
    </row>
    <row r="547" spans="1:23" x14ac:dyDescent="0.25">
      <c r="A547">
        <v>337</v>
      </c>
      <c r="B547">
        <v>0.45908993804742576</v>
      </c>
      <c r="C547">
        <f t="shared" si="33"/>
        <v>0.22243118418787433</v>
      </c>
      <c r="E547">
        <v>0.50529496139408547</v>
      </c>
      <c r="F547" s="44">
        <f t="shared" si="34"/>
        <v>0.1950322680707923</v>
      </c>
      <c r="H547">
        <v>0.33567308572649313</v>
      </c>
      <c r="I547" s="44">
        <f t="shared" si="35"/>
        <v>0.3118907290852192</v>
      </c>
      <c r="S547" s="46">
        <v>0.92032479385678667</v>
      </c>
      <c r="U547">
        <f>1-EXP(-$B$1*S547)*(1+($B$1*S547))</f>
        <v>0.83153584940455172</v>
      </c>
      <c r="V547">
        <f t="shared" si="37"/>
        <v>0.63396226415094337</v>
      </c>
      <c r="W547" s="46">
        <f t="shared" si="36"/>
        <v>0.72935418134388585</v>
      </c>
    </row>
    <row r="548" spans="1:23" x14ac:dyDescent="0.25">
      <c r="A548">
        <v>338</v>
      </c>
      <c r="B548">
        <v>0.46910000915555283</v>
      </c>
      <c r="C548">
        <f t="shared" si="33"/>
        <v>0.21626836975155767</v>
      </c>
      <c r="E548">
        <v>0.99383526108584852</v>
      </c>
      <c r="F548" s="44">
        <f t="shared" si="34"/>
        <v>1.7668055356805765E-3</v>
      </c>
      <c r="H548">
        <v>0.30149235511337624</v>
      </c>
      <c r="I548" s="44">
        <f t="shared" si="35"/>
        <v>0.34257446266025998</v>
      </c>
      <c r="S548" s="46">
        <v>0.92408156716360035</v>
      </c>
      <c r="U548">
        <f>1-EXP(-$B$1*S548)*(1+($B$1*S548))</f>
        <v>0.83321853024633896</v>
      </c>
      <c r="V548">
        <f t="shared" si="37"/>
        <v>0.63584905660377355</v>
      </c>
      <c r="W548" s="46">
        <f t="shared" si="36"/>
        <v>0.56060963794749819</v>
      </c>
    </row>
    <row r="549" spans="1:23" x14ac:dyDescent="0.25">
      <c r="A549">
        <v>339</v>
      </c>
      <c r="B549">
        <v>0.93884090701010159</v>
      </c>
      <c r="C549">
        <f t="shared" si="33"/>
        <v>1.8031212066484274E-2</v>
      </c>
      <c r="E549">
        <v>0.54225287636951813</v>
      </c>
      <c r="F549" s="44">
        <f t="shared" si="34"/>
        <v>0.17486366422317728</v>
      </c>
      <c r="H549">
        <v>0.85552537614062929</v>
      </c>
      <c r="I549" s="44">
        <f t="shared" si="35"/>
        <v>4.4582721068448253E-2</v>
      </c>
      <c r="S549" s="46">
        <v>0.92511530941859454</v>
      </c>
      <c r="U549">
        <f>1-EXP(-$B$1*S549)*(1+($B$1*S549))</f>
        <v>0.83367887543075858</v>
      </c>
      <c r="V549">
        <f t="shared" si="37"/>
        <v>0.63773584905660374</v>
      </c>
      <c r="W549" s="46">
        <f t="shared" si="36"/>
        <v>0.2374775973581098</v>
      </c>
    </row>
    <row r="550" spans="1:23" x14ac:dyDescent="0.25">
      <c r="A550">
        <v>340</v>
      </c>
      <c r="B550">
        <v>0.28977324747459332</v>
      </c>
      <c r="C550">
        <f t="shared" si="33"/>
        <v>0.35390187631685649</v>
      </c>
      <c r="E550">
        <v>0.94421216467787716</v>
      </c>
      <c r="F550" s="44">
        <f t="shared" si="34"/>
        <v>1.6401253534630046E-2</v>
      </c>
      <c r="H550">
        <v>0.39704580828272346</v>
      </c>
      <c r="I550" s="44">
        <f t="shared" si="35"/>
        <v>0.26391531967109516</v>
      </c>
      <c r="S550" s="46">
        <v>0.92694811824011469</v>
      </c>
      <c r="U550">
        <f>1-EXP(-$B$1*S550)*(1+($B$1*S550))</f>
        <v>0.83449223537115758</v>
      </c>
      <c r="V550">
        <f t="shared" si="37"/>
        <v>0.63962264150943393</v>
      </c>
      <c r="W550" s="46">
        <f t="shared" si="36"/>
        <v>0.63421844952258177</v>
      </c>
    </row>
    <row r="551" spans="1:23" x14ac:dyDescent="0.25">
      <c r="A551">
        <v>341</v>
      </c>
      <c r="B551">
        <v>0.6786095767082736</v>
      </c>
      <c r="C551">
        <f t="shared" si="33"/>
        <v>0.11077408979486393</v>
      </c>
      <c r="E551">
        <v>0.82860805078279975</v>
      </c>
      <c r="F551" s="44">
        <f t="shared" si="34"/>
        <v>5.3716580931164583E-2</v>
      </c>
      <c r="H551">
        <v>0.98745689260536518</v>
      </c>
      <c r="I551" s="44">
        <f t="shared" si="35"/>
        <v>3.6064103478687499E-3</v>
      </c>
      <c r="S551" s="46">
        <v>0.92752681964843231</v>
      </c>
      <c r="U551">
        <f>1-EXP(-$B$1*S551)*(1+($B$1*S551))</f>
        <v>0.83474830155111424</v>
      </c>
      <c r="V551">
        <f t="shared" si="37"/>
        <v>0.64150943396226412</v>
      </c>
      <c r="W551" s="46">
        <f t="shared" si="36"/>
        <v>0.16809708107389726</v>
      </c>
    </row>
    <row r="552" spans="1:23" x14ac:dyDescent="0.25">
      <c r="A552">
        <v>342</v>
      </c>
      <c r="B552">
        <v>0.52046266060365609</v>
      </c>
      <c r="C552">
        <f t="shared" si="33"/>
        <v>0.18658203744382543</v>
      </c>
      <c r="E552">
        <v>0.70891445661793873</v>
      </c>
      <c r="F552" s="44">
        <f t="shared" si="34"/>
        <v>9.8291546657300208E-2</v>
      </c>
      <c r="H552">
        <v>0.59431745353556931</v>
      </c>
      <c r="I552" s="44">
        <f t="shared" si="35"/>
        <v>0.14866904823333785</v>
      </c>
      <c r="S552" s="46">
        <v>0.92837001127786145</v>
      </c>
      <c r="U552">
        <f>1-EXP(-$B$1*S552)*(1+($B$1*S552))</f>
        <v>0.83512075860454049</v>
      </c>
      <c r="V552">
        <f t="shared" si="37"/>
        <v>0.64339622641509431</v>
      </c>
      <c r="W552" s="46">
        <f t="shared" si="36"/>
        <v>0.43354263233446344</v>
      </c>
    </row>
    <row r="553" spans="1:23" x14ac:dyDescent="0.25">
      <c r="A553">
        <v>343</v>
      </c>
      <c r="B553">
        <v>0.46949674977874079</v>
      </c>
      <c r="C553">
        <f t="shared" si="33"/>
        <v>0.21602682945336235</v>
      </c>
      <c r="E553">
        <v>0.55488753929258094</v>
      </c>
      <c r="F553" s="44">
        <f t="shared" si="34"/>
        <v>0.16828280504959439</v>
      </c>
      <c r="H553">
        <v>7.0619830927457508E-2</v>
      </c>
      <c r="I553" s="44">
        <f t="shared" si="35"/>
        <v>0.75726979502907477</v>
      </c>
      <c r="S553" s="46">
        <v>0.92854966636611436</v>
      </c>
      <c r="U553">
        <f>1-EXP(-$B$1*S553)*(1+($B$1*S553))</f>
        <v>0.83520001809751887</v>
      </c>
      <c r="V553">
        <f t="shared" si="37"/>
        <v>0.6452830188679245</v>
      </c>
      <c r="W553" s="46">
        <f t="shared" si="36"/>
        <v>1.1415794295320314</v>
      </c>
    </row>
    <row r="554" spans="1:23" x14ac:dyDescent="0.25">
      <c r="A554">
        <v>344</v>
      </c>
      <c r="B554">
        <v>0.19983520004882963</v>
      </c>
      <c r="C554">
        <f t="shared" si="33"/>
        <v>0.46007492910410236</v>
      </c>
      <c r="E554">
        <v>0.79384746848963894</v>
      </c>
      <c r="F554" s="44">
        <f t="shared" si="34"/>
        <v>6.5961126104668991E-2</v>
      </c>
      <c r="H554">
        <v>0.95724356822412793</v>
      </c>
      <c r="I554" s="44">
        <f t="shared" si="35"/>
        <v>1.2484973617432549E-2</v>
      </c>
      <c r="S554" s="46">
        <v>0.93054328939698439</v>
      </c>
      <c r="U554">
        <f>1-EXP(-$B$1*S554)*(1+($B$1*S554))</f>
        <v>0.83607724392300542</v>
      </c>
      <c r="V554">
        <f t="shared" si="37"/>
        <v>0.64716981132075468</v>
      </c>
      <c r="W554" s="46">
        <f t="shared" si="36"/>
        <v>0.5385210288262039</v>
      </c>
    </row>
    <row r="555" spans="1:23" x14ac:dyDescent="0.25">
      <c r="A555">
        <v>345</v>
      </c>
      <c r="B555">
        <v>0.772179326761681</v>
      </c>
      <c r="C555">
        <f t="shared" si="33"/>
        <v>7.386813353736256E-2</v>
      </c>
      <c r="E555">
        <v>0.53297524948881492</v>
      </c>
      <c r="F555" s="44">
        <f t="shared" si="34"/>
        <v>0.17979436917874403</v>
      </c>
      <c r="H555">
        <v>0.23111667226172675</v>
      </c>
      <c r="I555" s="44">
        <f t="shared" si="35"/>
        <v>0.41852360606901751</v>
      </c>
      <c r="S555" s="46">
        <v>0.93227616166574301</v>
      </c>
      <c r="U555">
        <f>1-EXP(-$B$1*S555)*(1+($B$1*S555))</f>
        <v>0.83683629727323561</v>
      </c>
      <c r="V555">
        <f t="shared" si="37"/>
        <v>0.64905660377358487</v>
      </c>
      <c r="W555" s="46">
        <f t="shared" si="36"/>
        <v>0.67218610878512408</v>
      </c>
    </row>
    <row r="556" spans="1:23" x14ac:dyDescent="0.25">
      <c r="A556">
        <v>346</v>
      </c>
      <c r="B556">
        <v>0.77843562120426035</v>
      </c>
      <c r="C556">
        <f t="shared" si="33"/>
        <v>7.1562567735962049E-2</v>
      </c>
      <c r="E556">
        <v>8.7862788781395917E-2</v>
      </c>
      <c r="F556" s="44">
        <f t="shared" si="34"/>
        <v>0.69485111421234513</v>
      </c>
      <c r="H556">
        <v>0.46736045411542099</v>
      </c>
      <c r="I556" s="44">
        <f t="shared" si="35"/>
        <v>0.21732984819494719</v>
      </c>
      <c r="S556" s="46">
        <v>0.93411506868937311</v>
      </c>
      <c r="U556">
        <f>1-EXP(-$B$1*S556)*(1+($B$1*S556))</f>
        <v>0.83763831297076619</v>
      </c>
      <c r="V556">
        <f t="shared" si="37"/>
        <v>0.65094339622641506</v>
      </c>
      <c r="W556" s="46">
        <f t="shared" si="36"/>
        <v>0.98374353014325433</v>
      </c>
    </row>
    <row r="557" spans="1:23" x14ac:dyDescent="0.25">
      <c r="A557">
        <v>347</v>
      </c>
      <c r="B557">
        <v>5.0447096163823361E-2</v>
      </c>
      <c r="C557">
        <f t="shared" si="33"/>
        <v>0.85338002643838851</v>
      </c>
      <c r="E557">
        <v>0.18567461165196691</v>
      </c>
      <c r="F557" s="44">
        <f t="shared" si="34"/>
        <v>0.48107415342177157</v>
      </c>
      <c r="H557">
        <v>0.50840784936063721</v>
      </c>
      <c r="I557" s="44">
        <f t="shared" si="35"/>
        <v>0.19327751441304772</v>
      </c>
      <c r="S557" s="46">
        <v>0.93603341397869722</v>
      </c>
      <c r="U557">
        <f>1-EXP(-$B$1*S557)*(1+($B$1*S557))</f>
        <v>0.83847116478928763</v>
      </c>
      <c r="V557">
        <f t="shared" si="37"/>
        <v>0.65283018867924525</v>
      </c>
      <c r="W557" s="46">
        <f t="shared" si="36"/>
        <v>1.5277316942732078</v>
      </c>
    </row>
    <row r="558" spans="1:23" x14ac:dyDescent="0.25">
      <c r="A558">
        <v>348</v>
      </c>
      <c r="B558">
        <v>0.4804528946806238</v>
      </c>
      <c r="C558">
        <f t="shared" si="33"/>
        <v>0.20943602552592996</v>
      </c>
      <c r="E558">
        <v>0.86602374340037236</v>
      </c>
      <c r="F558" s="44">
        <f t="shared" si="34"/>
        <v>4.1097986706886754E-2</v>
      </c>
      <c r="H558">
        <v>0.86590166936246837</v>
      </c>
      <c r="I558" s="44">
        <f t="shared" si="35"/>
        <v>4.1138263610666477E-2</v>
      </c>
      <c r="S558" s="46">
        <v>0.93829779703417415</v>
      </c>
      <c r="U558">
        <f>1-EXP(-$B$1*S558)*(1+($B$1*S558))</f>
        <v>0.83944926260976849</v>
      </c>
      <c r="V558">
        <f t="shared" si="37"/>
        <v>0.65471698113207544</v>
      </c>
      <c r="W558" s="46">
        <f t="shared" si="36"/>
        <v>0.29167227584348321</v>
      </c>
    </row>
    <row r="559" spans="1:23" x14ac:dyDescent="0.25">
      <c r="A559">
        <v>349</v>
      </c>
      <c r="B559">
        <v>0.5961180455946532</v>
      </c>
      <c r="C559">
        <f t="shared" si="33"/>
        <v>0.14780473384297488</v>
      </c>
      <c r="E559">
        <v>0.62010559404278698</v>
      </c>
      <c r="F559" s="44">
        <f t="shared" si="34"/>
        <v>0.13653300070639157</v>
      </c>
      <c r="H559">
        <v>0.6615497299111911</v>
      </c>
      <c r="I559" s="44">
        <f t="shared" si="35"/>
        <v>0.11804860593156009</v>
      </c>
      <c r="S559" s="46">
        <v>0.93867200098630776</v>
      </c>
      <c r="U559">
        <f>1-EXP(-$B$1*S559)*(1+($B$1*S559))</f>
        <v>0.83961038129682841</v>
      </c>
      <c r="V559">
        <f t="shared" si="37"/>
        <v>0.65660377358490563</v>
      </c>
      <c r="W559" s="46">
        <f t="shared" si="36"/>
        <v>0.40238634048092653</v>
      </c>
    </row>
    <row r="560" spans="1:23" x14ac:dyDescent="0.25">
      <c r="A560">
        <v>350</v>
      </c>
      <c r="B560">
        <v>0.10016174810022278</v>
      </c>
      <c r="C560">
        <f t="shared" si="33"/>
        <v>0.65741969105867071</v>
      </c>
      <c r="E560">
        <v>0.32352671895504626</v>
      </c>
      <c r="F560" s="44">
        <f t="shared" si="34"/>
        <v>0.32242102145208174</v>
      </c>
      <c r="H560">
        <v>0.24011963255714591</v>
      </c>
      <c r="I560" s="44">
        <f t="shared" si="35"/>
        <v>0.40760514595612402</v>
      </c>
      <c r="S560" s="46">
        <v>0.94269801472879478</v>
      </c>
      <c r="U560">
        <f>1-EXP(-$B$1*S560)*(1+($B$1*S560))</f>
        <v>0.84133457834078729</v>
      </c>
      <c r="V560">
        <f t="shared" si="37"/>
        <v>0.65849056603773581</v>
      </c>
      <c r="W560" s="46">
        <f t="shared" si="36"/>
        <v>1.3874458584668765</v>
      </c>
    </row>
    <row r="561" spans="1:23" x14ac:dyDescent="0.25">
      <c r="A561">
        <v>351</v>
      </c>
      <c r="B561">
        <v>0.33112582781456956</v>
      </c>
      <c r="C561">
        <f t="shared" si="33"/>
        <v>0.31578766611050801</v>
      </c>
      <c r="E561">
        <v>0.76290169988097778</v>
      </c>
      <c r="F561" s="44">
        <f t="shared" si="34"/>
        <v>7.7321739915776219E-2</v>
      </c>
      <c r="H561">
        <v>0.39817499313333538</v>
      </c>
      <c r="I561" s="44">
        <f t="shared" si="35"/>
        <v>0.26310391116846737</v>
      </c>
      <c r="S561" s="46">
        <v>0.94507052975612682</v>
      </c>
      <c r="U561">
        <f>1-EXP(-$B$1*S561)*(1+($B$1*S561))</f>
        <v>0.84234274247703678</v>
      </c>
      <c r="V561">
        <f t="shared" si="37"/>
        <v>0.660377358490566</v>
      </c>
      <c r="W561" s="46">
        <f t="shared" si="36"/>
        <v>0.65621331719475162</v>
      </c>
    </row>
    <row r="562" spans="1:23" x14ac:dyDescent="0.25">
      <c r="A562">
        <v>352</v>
      </c>
      <c r="B562">
        <v>1.9806512649922177E-2</v>
      </c>
      <c r="C562">
        <f t="shared" si="33"/>
        <v>1.1204984210432269</v>
      </c>
      <c r="E562">
        <v>0.95559556871242413</v>
      </c>
      <c r="F562" s="44">
        <f t="shared" si="34"/>
        <v>1.2977285919864677E-2</v>
      </c>
      <c r="H562">
        <v>0.37092196417126988</v>
      </c>
      <c r="I562" s="44">
        <f t="shared" si="35"/>
        <v>0.28336102218859527</v>
      </c>
      <c r="S562" s="46">
        <v>0.94527912901650413</v>
      </c>
      <c r="U562">
        <f>1-EXP(-$B$1*S562)*(1+($B$1*S562))</f>
        <v>0.84243110462397408</v>
      </c>
      <c r="V562">
        <f t="shared" si="37"/>
        <v>0.66226415094339619</v>
      </c>
      <c r="W562" s="46">
        <f t="shared" si="36"/>
        <v>1.416836729151687</v>
      </c>
    </row>
    <row r="563" spans="1:23" x14ac:dyDescent="0.25">
      <c r="A563">
        <v>353</v>
      </c>
      <c r="B563">
        <v>0.47654652546769616</v>
      </c>
      <c r="C563">
        <f t="shared" si="33"/>
        <v>0.21176854875377282</v>
      </c>
      <c r="E563">
        <v>0.86626789147618033</v>
      </c>
      <c r="F563" s="44">
        <f t="shared" si="34"/>
        <v>4.1017449928730638E-2</v>
      </c>
      <c r="H563">
        <v>0.22675252540665913</v>
      </c>
      <c r="I563" s="44">
        <f t="shared" si="35"/>
        <v>0.42397030075530834</v>
      </c>
      <c r="S563" s="46">
        <v>0.9475010946539153</v>
      </c>
      <c r="U563">
        <f>1-EXP(-$B$1*S563)*(1+($B$1*S563))</f>
        <v>0.84336953496993916</v>
      </c>
      <c r="V563">
        <f t="shared" si="37"/>
        <v>0.66415094339622638</v>
      </c>
      <c r="W563" s="46">
        <f t="shared" si="36"/>
        <v>0.67675629943781179</v>
      </c>
    </row>
    <row r="564" spans="1:23" x14ac:dyDescent="0.25">
      <c r="A564">
        <v>354</v>
      </c>
      <c r="B564">
        <v>3.5462508011108736E-2</v>
      </c>
      <c r="C564">
        <f t="shared" si="33"/>
        <v>0.95407978655529357</v>
      </c>
      <c r="E564">
        <v>0.10516678365428632</v>
      </c>
      <c r="F564" s="44">
        <f t="shared" si="34"/>
        <v>0.64348793521928827</v>
      </c>
      <c r="H564">
        <v>0.49287392803735464</v>
      </c>
      <c r="I564" s="44">
        <f t="shared" si="35"/>
        <v>0.20214338905845181</v>
      </c>
      <c r="S564" s="46">
        <v>0.94864076906850159</v>
      </c>
      <c r="U564">
        <f>1-EXP(-$B$1*S564)*(1+($B$1*S564))</f>
        <v>0.84384889401142704</v>
      </c>
      <c r="V564">
        <f t="shared" si="37"/>
        <v>0.66603773584905657</v>
      </c>
      <c r="W564" s="46">
        <f t="shared" si="36"/>
        <v>1.7997111108330337</v>
      </c>
    </row>
    <row r="565" spans="1:23" x14ac:dyDescent="0.25">
      <c r="A565">
        <v>355</v>
      </c>
      <c r="B565">
        <v>0.57881405072176273</v>
      </c>
      <c r="C565">
        <f t="shared" si="33"/>
        <v>0.15622114540334606</v>
      </c>
      <c r="E565">
        <v>0.66447950682088686</v>
      </c>
      <c r="F565" s="44">
        <f t="shared" si="34"/>
        <v>0.11678606894373285</v>
      </c>
      <c r="H565">
        <v>0.22641682180242317</v>
      </c>
      <c r="I565" s="44">
        <f t="shared" si="35"/>
        <v>0.42439360976167373</v>
      </c>
      <c r="S565" s="46">
        <v>0.96691368593544547</v>
      </c>
      <c r="U565">
        <f>1-EXP(-$B$1*S565)*(1+($B$1*S565))</f>
        <v>0.85135453093296998</v>
      </c>
      <c r="V565">
        <f t="shared" si="37"/>
        <v>0.66792452830188676</v>
      </c>
      <c r="W565" s="46">
        <f t="shared" si="36"/>
        <v>0.69740082410875259</v>
      </c>
    </row>
    <row r="566" spans="1:23" x14ac:dyDescent="0.25">
      <c r="A566">
        <v>356</v>
      </c>
      <c r="B566">
        <v>0.76644184698019346</v>
      </c>
      <c r="C566">
        <f t="shared" si="33"/>
        <v>7.5998986230421353E-2</v>
      </c>
      <c r="E566">
        <v>9.1372417371135592E-2</v>
      </c>
      <c r="F566" s="44">
        <f t="shared" si="34"/>
        <v>0.6836604643930887</v>
      </c>
      <c r="H566">
        <v>0.83190404980620747</v>
      </c>
      <c r="I566" s="44">
        <f t="shared" si="35"/>
        <v>5.2582334160998133E-2</v>
      </c>
      <c r="S566" s="46">
        <v>0.96924587938700801</v>
      </c>
      <c r="U566">
        <f>1-EXP(-$B$1*S566)*(1+($B$1*S566))</f>
        <v>0.85228843298130275</v>
      </c>
      <c r="V566">
        <f t="shared" si="37"/>
        <v>0.66981132075471694</v>
      </c>
      <c r="W566" s="46">
        <f t="shared" si="36"/>
        <v>0.81224178478450815</v>
      </c>
    </row>
    <row r="567" spans="1:23" x14ac:dyDescent="0.25">
      <c r="A567">
        <v>357</v>
      </c>
      <c r="B567">
        <v>0.81670583208716085</v>
      </c>
      <c r="C567">
        <f t="shared" si="33"/>
        <v>5.7850373601045078E-2</v>
      </c>
      <c r="E567">
        <v>0.1968749046296579</v>
      </c>
      <c r="F567" s="44">
        <f t="shared" si="34"/>
        <v>0.46433907252089773</v>
      </c>
      <c r="H567">
        <v>0.89172032837916193</v>
      </c>
      <c r="I567" s="44">
        <f t="shared" si="35"/>
        <v>3.2743636791759269E-2</v>
      </c>
      <c r="S567" s="46">
        <v>0.97400371261273722</v>
      </c>
      <c r="U567">
        <f>1-EXP(-$B$1*S567)*(1+($B$1*S567))</f>
        <v>0.85417706111161551</v>
      </c>
      <c r="V567">
        <f t="shared" si="37"/>
        <v>0.67169811320754713</v>
      </c>
      <c r="W567" s="46">
        <f t="shared" si="36"/>
        <v>0.55493308291370214</v>
      </c>
    </row>
    <row r="568" spans="1:23" x14ac:dyDescent="0.25">
      <c r="A568">
        <v>358</v>
      </c>
      <c r="B568">
        <v>0.12884914700766015</v>
      </c>
      <c r="C568">
        <f t="shared" si="33"/>
        <v>0.58546084627060513</v>
      </c>
      <c r="E568">
        <v>0.11969359416486099</v>
      </c>
      <c r="F568" s="44">
        <f t="shared" si="34"/>
        <v>0.60652005245688356</v>
      </c>
      <c r="H568">
        <v>0.70036927396465953</v>
      </c>
      <c r="I568" s="44">
        <f t="shared" si="35"/>
        <v>0.10175644251450636</v>
      </c>
      <c r="S568" s="46">
        <v>0.98374353014325433</v>
      </c>
      <c r="U568">
        <f>1-EXP(-$B$1*S568)*(1+($B$1*S568))</f>
        <v>0.85797461849179613</v>
      </c>
      <c r="V568">
        <f t="shared" si="37"/>
        <v>0.67358490566037732</v>
      </c>
      <c r="W568" s="46">
        <f t="shared" si="36"/>
        <v>1.293737341241995</v>
      </c>
    </row>
    <row r="569" spans="1:23" x14ac:dyDescent="0.25">
      <c r="A569">
        <v>359</v>
      </c>
      <c r="B569">
        <v>0.39674062318796349</v>
      </c>
      <c r="C569">
        <f t="shared" si="33"/>
        <v>0.26413501540334577</v>
      </c>
      <c r="E569">
        <v>0.93957335123752561</v>
      </c>
      <c r="F569" s="44">
        <f t="shared" si="34"/>
        <v>1.7808396690215531E-2</v>
      </c>
      <c r="H569">
        <v>0.95992919705801572</v>
      </c>
      <c r="I569" s="44">
        <f t="shared" si="35"/>
        <v>1.1684500087060885E-2</v>
      </c>
      <c r="S569" s="46">
        <v>0.98641428543836573</v>
      </c>
      <c r="U569">
        <f>1-EXP(-$B$1*S569)*(1+($B$1*S569))</f>
        <v>0.85900001468865261</v>
      </c>
      <c r="V569">
        <f t="shared" si="37"/>
        <v>0.67547169811320751</v>
      </c>
      <c r="W569" s="46">
        <f t="shared" si="36"/>
        <v>0.29362791218062223</v>
      </c>
    </row>
    <row r="570" spans="1:23" x14ac:dyDescent="0.25">
      <c r="A570">
        <v>360</v>
      </c>
      <c r="B570">
        <v>0.70012512588885156</v>
      </c>
      <c r="C570">
        <f t="shared" si="33"/>
        <v>0.10185605961229974</v>
      </c>
      <c r="E570">
        <v>0.29639576403088475</v>
      </c>
      <c r="F570" s="44">
        <f t="shared" si="34"/>
        <v>0.3474456220160298</v>
      </c>
      <c r="H570">
        <v>0.67497787408062992</v>
      </c>
      <c r="I570" s="44">
        <f t="shared" si="35"/>
        <v>0.11230724793904642</v>
      </c>
      <c r="S570" s="46">
        <v>0.99119262860928148</v>
      </c>
      <c r="U570">
        <f>1-EXP(-$B$1*S570)*(1+($B$1*S570))</f>
        <v>0.86081768008782356</v>
      </c>
      <c r="V570">
        <f t="shared" si="37"/>
        <v>0.6773584905660377</v>
      </c>
      <c r="W570" s="46">
        <f t="shared" si="36"/>
        <v>0.56160892956737596</v>
      </c>
    </row>
    <row r="571" spans="1:23" x14ac:dyDescent="0.25">
      <c r="A571">
        <v>361</v>
      </c>
      <c r="B571">
        <v>0.80816064943388166</v>
      </c>
      <c r="C571">
        <f t="shared" si="33"/>
        <v>6.0855547619154661E-2</v>
      </c>
      <c r="E571">
        <v>0.53205969420453503</v>
      </c>
      <c r="F571" s="44">
        <f t="shared" si="34"/>
        <v>0.1802855967953893</v>
      </c>
      <c r="H571">
        <v>0.89767143772698144</v>
      </c>
      <c r="I571" s="44">
        <f t="shared" si="35"/>
        <v>3.0843188541464235E-2</v>
      </c>
      <c r="S571" s="46">
        <v>0.99317214745972171</v>
      </c>
      <c r="U571">
        <f>1-EXP(-$B$1*S571)*(1+($B$1*S571))</f>
        <v>0.86156436940160142</v>
      </c>
      <c r="V571">
        <f t="shared" si="37"/>
        <v>0.67924528301886788</v>
      </c>
      <c r="W571" s="46">
        <f t="shared" si="36"/>
        <v>0.27198433295600821</v>
      </c>
    </row>
    <row r="572" spans="1:23" x14ac:dyDescent="0.25">
      <c r="A572">
        <v>362</v>
      </c>
      <c r="B572">
        <v>0.9114963225196081</v>
      </c>
      <c r="C572">
        <f t="shared" si="33"/>
        <v>2.6476491259561818E-2</v>
      </c>
      <c r="E572">
        <v>0.14059877315591907</v>
      </c>
      <c r="F572" s="44">
        <f t="shared" si="34"/>
        <v>0.56052715011984766</v>
      </c>
      <c r="H572">
        <v>7.867671742912076E-2</v>
      </c>
      <c r="I572" s="44">
        <f t="shared" si="35"/>
        <v>0.72640228767321458</v>
      </c>
      <c r="S572" s="46">
        <v>0.99695886044527704</v>
      </c>
      <c r="U572">
        <f>1-EXP(-$B$1*S572)*(1+($B$1*S572))</f>
        <v>0.86298251689088201</v>
      </c>
      <c r="V572">
        <f t="shared" si="37"/>
        <v>0.68113207547169807</v>
      </c>
      <c r="W572" s="46">
        <f t="shared" si="36"/>
        <v>1.3134059290526241</v>
      </c>
    </row>
    <row r="573" spans="1:23" x14ac:dyDescent="0.25">
      <c r="A573">
        <v>363</v>
      </c>
      <c r="B573">
        <v>0.37351603747672962</v>
      </c>
      <c r="C573">
        <f t="shared" si="33"/>
        <v>0.28136981056372729</v>
      </c>
      <c r="E573">
        <v>0.16666158024842068</v>
      </c>
      <c r="F573" s="44">
        <f t="shared" si="34"/>
        <v>0.5119399966294943</v>
      </c>
      <c r="H573">
        <v>0.63045136875514995</v>
      </c>
      <c r="I573" s="44">
        <f t="shared" si="35"/>
        <v>0.13180550222537291</v>
      </c>
      <c r="S573" s="46">
        <v>0.9980065629231607</v>
      </c>
      <c r="U573">
        <f>1-EXP(-$B$1*S573)*(1+($B$1*S573))</f>
        <v>0.86337252641233908</v>
      </c>
      <c r="V573">
        <f t="shared" si="37"/>
        <v>0.68301886792452826</v>
      </c>
      <c r="W573" s="46">
        <f t="shared" si="36"/>
        <v>0.92511530941859454</v>
      </c>
    </row>
    <row r="574" spans="1:23" x14ac:dyDescent="0.25">
      <c r="A574">
        <v>364</v>
      </c>
      <c r="B574">
        <v>8.758812219611195E-3</v>
      </c>
      <c r="C574">
        <f t="shared" si="33"/>
        <v>1.3536271355987892</v>
      </c>
      <c r="E574">
        <v>0.63835566270943322</v>
      </c>
      <c r="F574" s="44">
        <f t="shared" si="34"/>
        <v>0.12824562454327543</v>
      </c>
      <c r="H574">
        <v>0.26444288460951565</v>
      </c>
      <c r="I574" s="44">
        <f t="shared" si="35"/>
        <v>0.38003713948733642</v>
      </c>
      <c r="S574" s="46">
        <v>1.0011772723031689</v>
      </c>
      <c r="U574">
        <f>1-EXP(-$B$1*S574)*(1+($B$1*S574))</f>
        <v>0.86454662841187124</v>
      </c>
      <c r="V574">
        <f t="shared" si="37"/>
        <v>0.68490566037735845</v>
      </c>
      <c r="W574" s="46">
        <f t="shared" si="36"/>
        <v>1.861909899629401</v>
      </c>
    </row>
    <row r="575" spans="1:23" x14ac:dyDescent="0.25">
      <c r="A575">
        <v>365</v>
      </c>
      <c r="B575">
        <v>0.52665791802728357</v>
      </c>
      <c r="C575">
        <f t="shared" si="33"/>
        <v>0.18320115803080142</v>
      </c>
      <c r="E575">
        <v>0.75875118259224217</v>
      </c>
      <c r="F575" s="44">
        <f t="shared" si="34"/>
        <v>7.8880393715349481E-2</v>
      </c>
      <c r="H575">
        <v>0.27353740043336283</v>
      </c>
      <c r="I575" s="44">
        <f t="shared" si="35"/>
        <v>0.37037626257086348</v>
      </c>
      <c r="S575" s="46">
        <v>1.0013189881787437</v>
      </c>
      <c r="U575">
        <f>1-EXP(-$B$1*S575)*(1+($B$1*S575))</f>
        <v>0.8645988882945147</v>
      </c>
      <c r="V575">
        <f t="shared" si="37"/>
        <v>0.68679245283018864</v>
      </c>
      <c r="W575" s="46">
        <f t="shared" si="36"/>
        <v>0.63245781431701431</v>
      </c>
    </row>
    <row r="576" spans="1:23" x14ac:dyDescent="0.25">
      <c r="A576">
        <v>366</v>
      </c>
      <c r="B576">
        <v>0.73870052186651203</v>
      </c>
      <c r="C576">
        <f t="shared" si="33"/>
        <v>8.6532196566168326E-2</v>
      </c>
      <c r="E576">
        <v>0.73607593005157623</v>
      </c>
      <c r="F576" s="44">
        <f t="shared" si="34"/>
        <v>8.7549142783869494E-2</v>
      </c>
      <c r="H576">
        <v>0.67638172551652576</v>
      </c>
      <c r="I576" s="44">
        <f t="shared" si="35"/>
        <v>0.11171362274163146</v>
      </c>
      <c r="S576" s="46">
        <v>1.0048134289372723</v>
      </c>
      <c r="U576">
        <f>1-EXP(-$B$1*S576)*(1+($B$1*S576))</f>
        <v>0.8658816710648416</v>
      </c>
      <c r="V576">
        <f t="shared" si="37"/>
        <v>0.68867924528301883</v>
      </c>
      <c r="W576" s="46">
        <f t="shared" si="36"/>
        <v>0.28579496209166932</v>
      </c>
    </row>
    <row r="577" spans="1:23" x14ac:dyDescent="0.25">
      <c r="A577">
        <v>367</v>
      </c>
      <c r="B577">
        <v>0.19556260872219</v>
      </c>
      <c r="C577">
        <f t="shared" si="33"/>
        <v>0.46624991474491112</v>
      </c>
      <c r="E577">
        <v>0.45414593951231425</v>
      </c>
      <c r="F577" s="44">
        <f t="shared" si="34"/>
        <v>0.22552476569295243</v>
      </c>
      <c r="H577">
        <v>0.1868343150120548</v>
      </c>
      <c r="I577" s="44">
        <f t="shared" si="35"/>
        <v>0.47929516310000742</v>
      </c>
      <c r="S577" s="46">
        <v>1.0055157270016402</v>
      </c>
      <c r="U577">
        <f>1-EXP(-$B$1*S577)*(1+($B$1*S577))</f>
        <v>0.86613812760522058</v>
      </c>
      <c r="V577">
        <f t="shared" si="37"/>
        <v>0.69056603773584901</v>
      </c>
      <c r="W577" s="46">
        <f t="shared" si="36"/>
        <v>1.1710698435378708</v>
      </c>
    </row>
    <row r="578" spans="1:23" x14ac:dyDescent="0.25">
      <c r="A578">
        <v>368</v>
      </c>
      <c r="B578">
        <v>0.87575914792321541</v>
      </c>
      <c r="C578">
        <f t="shared" si="33"/>
        <v>3.7904048898075825E-2</v>
      </c>
      <c r="E578">
        <v>0.85314493240150147</v>
      </c>
      <c r="F578" s="44">
        <f t="shared" si="34"/>
        <v>4.5378810541325212E-2</v>
      </c>
      <c r="H578">
        <v>0.97094637897885072</v>
      </c>
      <c r="I578" s="44">
        <f t="shared" si="35"/>
        <v>8.4240099109975184E-3</v>
      </c>
      <c r="S578" s="46">
        <v>1.008312947092088</v>
      </c>
      <c r="U578">
        <f>1-EXP(-$B$1*S578)*(1+($B$1*S578))</f>
        <v>0.86715511439379167</v>
      </c>
      <c r="V578">
        <f t="shared" si="37"/>
        <v>0.6924528301886792</v>
      </c>
      <c r="W578" s="46">
        <f t="shared" si="36"/>
        <v>9.1706869350398554E-2</v>
      </c>
    </row>
    <row r="579" spans="1:23" x14ac:dyDescent="0.25">
      <c r="A579">
        <v>369</v>
      </c>
      <c r="B579">
        <v>0.19391460921048617</v>
      </c>
      <c r="C579">
        <f t="shared" si="33"/>
        <v>0.46866782157883496</v>
      </c>
      <c r="E579">
        <v>0.98623615222632521</v>
      </c>
      <c r="F579" s="44">
        <f t="shared" si="34"/>
        <v>3.9598422159384901E-3</v>
      </c>
      <c r="H579">
        <v>0.75554673909726244</v>
      </c>
      <c r="I579" s="44">
        <f t="shared" si="35"/>
        <v>8.0089609732599529E-2</v>
      </c>
      <c r="S579" s="46">
        <v>1.0126638022678873</v>
      </c>
      <c r="U579">
        <f>1-EXP(-$B$1*S579)*(1+($B$1*S579))</f>
        <v>0.86872284170011482</v>
      </c>
      <c r="V579">
        <f t="shared" si="37"/>
        <v>0.69433962264150939</v>
      </c>
      <c r="W579" s="46">
        <f t="shared" si="36"/>
        <v>0.55271727352737299</v>
      </c>
    </row>
    <row r="580" spans="1:23" x14ac:dyDescent="0.25">
      <c r="A580">
        <v>370</v>
      </c>
      <c r="B580">
        <v>0.1294595171971801</v>
      </c>
      <c r="C580">
        <f t="shared" si="33"/>
        <v>0.58411058720878739</v>
      </c>
      <c r="E580">
        <v>0.12753685110019228</v>
      </c>
      <c r="F580" s="44">
        <f t="shared" si="34"/>
        <v>0.5883856936878481</v>
      </c>
      <c r="H580">
        <v>0.24045533616138187</v>
      </c>
      <c r="I580" s="44">
        <f t="shared" si="35"/>
        <v>0.40720597688848453</v>
      </c>
      <c r="S580" s="46">
        <v>1.0169925889141094</v>
      </c>
      <c r="U580">
        <f>1-EXP(-$B$1*S580)*(1+($B$1*S580))</f>
        <v>0.8702657020234652</v>
      </c>
      <c r="V580">
        <f t="shared" si="37"/>
        <v>0.69622641509433958</v>
      </c>
      <c r="W580" s="46">
        <f t="shared" si="36"/>
        <v>1.5797022577851201</v>
      </c>
    </row>
    <row r="581" spans="1:23" x14ac:dyDescent="0.25">
      <c r="A581">
        <v>371</v>
      </c>
      <c r="B581">
        <v>0.25366985076448867</v>
      </c>
      <c r="C581">
        <f t="shared" si="33"/>
        <v>0.3919204735932344</v>
      </c>
      <c r="E581">
        <v>0.9897457808160649</v>
      </c>
      <c r="F581" s="44">
        <f t="shared" si="34"/>
        <v>2.9449016809777839E-3</v>
      </c>
      <c r="H581">
        <v>2.1088290047914061E-2</v>
      </c>
      <c r="I581" s="44">
        <f t="shared" si="35"/>
        <v>1.1025821047393467</v>
      </c>
      <c r="S581" s="46">
        <v>1.0197925773788452</v>
      </c>
      <c r="U581">
        <f>1-EXP(-$B$1*S581)*(1+($B$1*S581))</f>
        <v>0.87125475679821507</v>
      </c>
      <c r="V581">
        <f t="shared" si="37"/>
        <v>0.69811320754716977</v>
      </c>
      <c r="W581" s="46">
        <f t="shared" si="36"/>
        <v>1.4974474800135589</v>
      </c>
    </row>
    <row r="582" spans="1:23" x14ac:dyDescent="0.25">
      <c r="A582">
        <v>372</v>
      </c>
      <c r="B582">
        <v>0.78542435987426373</v>
      </c>
      <c r="C582">
        <f t="shared" si="33"/>
        <v>6.9008891839006173E-2</v>
      </c>
      <c r="E582">
        <v>0.32139042329172646</v>
      </c>
      <c r="F582" s="44">
        <f t="shared" si="34"/>
        <v>0.32431389227851043</v>
      </c>
      <c r="H582">
        <v>0.2185735648670919</v>
      </c>
      <c r="I582" s="44">
        <f t="shared" si="35"/>
        <v>0.43446646851343024</v>
      </c>
      <c r="S582" s="46">
        <v>1.0260878420109258</v>
      </c>
      <c r="U582">
        <f>1-EXP(-$B$1*S582)*(1+($B$1*S582))</f>
        <v>0.87345314152510223</v>
      </c>
      <c r="V582">
        <f t="shared" si="37"/>
        <v>0.7</v>
      </c>
      <c r="W582" s="46">
        <f t="shared" si="36"/>
        <v>0.82778925263094683</v>
      </c>
    </row>
    <row r="583" spans="1:23" x14ac:dyDescent="0.25">
      <c r="A583">
        <v>373</v>
      </c>
      <c r="B583">
        <v>0.88674581133457442</v>
      </c>
      <c r="C583">
        <f t="shared" si="33"/>
        <v>3.4341973986961156E-2</v>
      </c>
      <c r="E583">
        <v>0.74108096560563985</v>
      </c>
      <c r="F583" s="44">
        <f t="shared" si="34"/>
        <v>8.5612969808663092E-2</v>
      </c>
      <c r="H583">
        <v>0.77101962340159302</v>
      </c>
      <c r="I583" s="44">
        <f t="shared" si="35"/>
        <v>7.4297558245703027E-2</v>
      </c>
      <c r="S583" s="46">
        <v>1.0267450146803534</v>
      </c>
      <c r="U583">
        <f>1-EXP(-$B$1*S583)*(1+($B$1*S583))</f>
        <v>0.87368062756522091</v>
      </c>
      <c r="V583">
        <f t="shared" si="37"/>
        <v>0.70188679245283014</v>
      </c>
      <c r="W583" s="46">
        <f t="shared" si="36"/>
        <v>0.19425250204132727</v>
      </c>
    </row>
    <row r="584" spans="1:23" x14ac:dyDescent="0.25">
      <c r="A584">
        <v>374</v>
      </c>
      <c r="B584">
        <v>0.76415295876949374</v>
      </c>
      <c r="C584">
        <f t="shared" si="33"/>
        <v>7.6853514868872222E-2</v>
      </c>
      <c r="E584">
        <v>0.22983489486373485</v>
      </c>
      <c r="F584" s="44">
        <f t="shared" si="34"/>
        <v>0.42011259321543776</v>
      </c>
      <c r="H584">
        <v>0.88970610675374617</v>
      </c>
      <c r="I584" s="44">
        <f t="shared" si="35"/>
        <v>3.3389739405787468E-2</v>
      </c>
      <c r="S584" s="46">
        <v>1.0276775985648683</v>
      </c>
      <c r="U584">
        <f>1-EXP(-$B$1*S584)*(1+($B$1*S584))</f>
        <v>0.87400280206577985</v>
      </c>
      <c r="V584">
        <f t="shared" si="37"/>
        <v>0.70377358490566033</v>
      </c>
      <c r="W584" s="46">
        <f t="shared" si="36"/>
        <v>0.53035584749009745</v>
      </c>
    </row>
    <row r="585" spans="1:23" x14ac:dyDescent="0.25">
      <c r="A585">
        <v>375</v>
      </c>
      <c r="B585">
        <v>0.27497177037873471</v>
      </c>
      <c r="C585">
        <f t="shared" si="33"/>
        <v>0.36888195421514292</v>
      </c>
      <c r="E585">
        <v>4.5075838496047856E-2</v>
      </c>
      <c r="F585" s="44">
        <f t="shared" si="34"/>
        <v>0.88554540223542966</v>
      </c>
      <c r="H585">
        <v>7.4465163121433156E-2</v>
      </c>
      <c r="I585" s="44">
        <f t="shared" si="35"/>
        <v>0.7421211063051818</v>
      </c>
      <c r="S585" s="46">
        <v>1.0335312465823661</v>
      </c>
      <c r="U585">
        <f>1-EXP(-$B$1*S585)*(1+($B$1*S585))</f>
        <v>0.87600777138402697</v>
      </c>
      <c r="V585">
        <f t="shared" si="37"/>
        <v>0.70566037735849052</v>
      </c>
      <c r="W585" s="46">
        <f t="shared" si="36"/>
        <v>1.9965484627557544</v>
      </c>
    </row>
    <row r="586" spans="1:23" x14ac:dyDescent="0.25">
      <c r="A586">
        <v>376</v>
      </c>
      <c r="B586">
        <v>0.75215918454542685</v>
      </c>
      <c r="C586">
        <f t="shared" si="33"/>
        <v>8.1373513102090095E-2</v>
      </c>
      <c r="E586">
        <v>0.67992187261574144</v>
      </c>
      <c r="F586" s="44">
        <f t="shared" si="34"/>
        <v>0.11022210874996008</v>
      </c>
      <c r="H586">
        <v>0.7916806543168432</v>
      </c>
      <c r="I586" s="44">
        <f t="shared" si="35"/>
        <v>6.6742052207669683E-2</v>
      </c>
      <c r="S586" s="46">
        <v>1.0404895986269809</v>
      </c>
      <c r="U586">
        <f>1-EXP(-$B$1*S586)*(1+($B$1*S586))</f>
        <v>0.87835277092095121</v>
      </c>
      <c r="V586">
        <f t="shared" si="37"/>
        <v>0.70754716981132071</v>
      </c>
      <c r="W586" s="46">
        <f t="shared" si="36"/>
        <v>0.25833767405971986</v>
      </c>
    </row>
    <row r="587" spans="1:23" x14ac:dyDescent="0.25">
      <c r="A587">
        <v>377</v>
      </c>
      <c r="B587">
        <v>0.47453230384228035</v>
      </c>
      <c r="C587">
        <f t="shared" si="33"/>
        <v>0.21297873814216217</v>
      </c>
      <c r="E587">
        <v>0.25785088656270028</v>
      </c>
      <c r="F587" s="44">
        <f t="shared" si="34"/>
        <v>0.38724966291501117</v>
      </c>
      <c r="H587">
        <v>0.64326914273506886</v>
      </c>
      <c r="I587" s="44">
        <f t="shared" si="35"/>
        <v>0.12605487681757194</v>
      </c>
      <c r="S587" s="46">
        <v>1.0545725817717817</v>
      </c>
      <c r="U587">
        <f>1-EXP(-$B$1*S587)*(1+($B$1*S587))</f>
        <v>0.88297379517993302</v>
      </c>
      <c r="V587">
        <f t="shared" si="37"/>
        <v>0.7094339622641509</v>
      </c>
      <c r="W587" s="46">
        <f t="shared" si="36"/>
        <v>0.72628327787474523</v>
      </c>
    </row>
    <row r="588" spans="1:23" x14ac:dyDescent="0.25">
      <c r="A588">
        <v>378</v>
      </c>
      <c r="B588">
        <v>0.79644154179509874</v>
      </c>
      <c r="C588">
        <f t="shared" si="33"/>
        <v>6.5029013194209548E-2</v>
      </c>
      <c r="E588">
        <v>0.40427869502853481</v>
      </c>
      <c r="F588" s="44">
        <f t="shared" si="34"/>
        <v>0.25875737133460636</v>
      </c>
      <c r="H588">
        <v>0.12524796288949247</v>
      </c>
      <c r="I588" s="44">
        <f t="shared" si="35"/>
        <v>0.59355994385850808</v>
      </c>
      <c r="S588" s="46">
        <v>1.0560773403970642</v>
      </c>
      <c r="U588">
        <f>1-EXP(-$B$1*S588)*(1+($B$1*S588))</f>
        <v>0.88345781488801534</v>
      </c>
      <c r="V588">
        <f t="shared" si="37"/>
        <v>0.71132075471698109</v>
      </c>
      <c r="W588" s="46">
        <f t="shared" si="36"/>
        <v>0.91734632838732399</v>
      </c>
    </row>
    <row r="589" spans="1:23" x14ac:dyDescent="0.25">
      <c r="A589">
        <v>379</v>
      </c>
      <c r="B589">
        <v>1.1566515091402937E-2</v>
      </c>
      <c r="C589">
        <f t="shared" si="33"/>
        <v>1.2741831386494165</v>
      </c>
      <c r="E589">
        <v>0.84148686178167054</v>
      </c>
      <c r="F589" s="44">
        <f t="shared" si="34"/>
        <v>4.9309965236904216E-2</v>
      </c>
      <c r="H589">
        <v>0.92971587267677847</v>
      </c>
      <c r="I589" s="44">
        <f t="shared" si="35"/>
        <v>2.0821786504083433E-2</v>
      </c>
      <c r="S589" s="46">
        <v>1.0587014781354165</v>
      </c>
      <c r="U589">
        <f>1-EXP(-$B$1*S589)*(1+($B$1*S589))</f>
        <v>0.88429745663508408</v>
      </c>
      <c r="V589">
        <f t="shared" si="37"/>
        <v>0.71320754716981127</v>
      </c>
      <c r="W589" s="46">
        <f t="shared" si="36"/>
        <v>1.3443148903904041</v>
      </c>
    </row>
    <row r="590" spans="1:23" x14ac:dyDescent="0.25">
      <c r="A590">
        <v>380</v>
      </c>
      <c r="B590">
        <v>0.37955870235297706</v>
      </c>
      <c r="C590">
        <f t="shared" si="33"/>
        <v>0.27678457448618371</v>
      </c>
      <c r="E590">
        <v>0.84923856318857383</v>
      </c>
      <c r="F590" s="44">
        <f t="shared" si="34"/>
        <v>4.6690039710570667E-2</v>
      </c>
      <c r="H590">
        <v>0.18250068666646321</v>
      </c>
      <c r="I590" s="44">
        <f t="shared" si="35"/>
        <v>0.48600038383163041</v>
      </c>
      <c r="S590" s="46">
        <v>1.0588245968048533</v>
      </c>
      <c r="U590">
        <f>1-EXP(-$B$1*S590)*(1+($B$1*S590))</f>
        <v>0.88433671267331859</v>
      </c>
      <c r="V590">
        <f t="shared" si="37"/>
        <v>0.71509433962264146</v>
      </c>
      <c r="W590" s="46">
        <f t="shared" si="36"/>
        <v>0.80947499802838485</v>
      </c>
    </row>
    <row r="591" spans="1:23" x14ac:dyDescent="0.25">
      <c r="A591">
        <v>381</v>
      </c>
      <c r="B591">
        <v>6.6896572771385845E-2</v>
      </c>
      <c r="C591">
        <f t="shared" si="33"/>
        <v>0.77274501208213653</v>
      </c>
      <c r="E591">
        <v>0.52171391949217205</v>
      </c>
      <c r="F591" s="44">
        <f t="shared" si="34"/>
        <v>0.18589596808056633</v>
      </c>
      <c r="H591">
        <v>0.67326883754997402</v>
      </c>
      <c r="I591" s="44">
        <f t="shared" si="35"/>
        <v>0.11303159075989168</v>
      </c>
      <c r="S591" s="46">
        <v>1.0604894313371247</v>
      </c>
      <c r="U591">
        <f>1-EXP(-$B$1*S591)*(1+($B$1*S591))</f>
        <v>0.88486632926940267</v>
      </c>
      <c r="V591">
        <f t="shared" si="37"/>
        <v>0.71698113207547165</v>
      </c>
      <c r="W591" s="46">
        <f t="shared" si="36"/>
        <v>1.0716725709225945</v>
      </c>
    </row>
    <row r="592" spans="1:23" x14ac:dyDescent="0.25">
      <c r="A592">
        <v>382</v>
      </c>
      <c r="B592">
        <v>0.63646351512192145</v>
      </c>
      <c r="C592">
        <f t="shared" si="33"/>
        <v>0.12909376677838236</v>
      </c>
      <c r="E592">
        <v>0.95574816125980411</v>
      </c>
      <c r="F592" s="44">
        <f t="shared" si="34"/>
        <v>1.2931665793993069E-2</v>
      </c>
      <c r="H592">
        <v>0.2108829004791406</v>
      </c>
      <c r="I592" s="44">
        <f t="shared" si="35"/>
        <v>0.44470064959819094</v>
      </c>
      <c r="S592" s="46">
        <v>1.0608979639505201</v>
      </c>
      <c r="U592">
        <f>1-EXP(-$B$1*S592)*(1+($B$1*S592))</f>
        <v>0.88499594743080989</v>
      </c>
      <c r="V592">
        <f t="shared" si="37"/>
        <v>0.71886792452830184</v>
      </c>
      <c r="W592" s="46">
        <f t="shared" si="36"/>
        <v>0.58672608217056643</v>
      </c>
    </row>
    <row r="593" spans="1:23" x14ac:dyDescent="0.25">
      <c r="A593">
        <v>383</v>
      </c>
      <c r="B593">
        <v>0.5170140690328684</v>
      </c>
      <c r="C593">
        <f t="shared" si="33"/>
        <v>0.18848148343269644</v>
      </c>
      <c r="E593">
        <v>0.18341624195074313</v>
      </c>
      <c r="F593" s="44">
        <f t="shared" si="34"/>
        <v>0.48457061795032302</v>
      </c>
      <c r="H593">
        <v>0.79625843073824276</v>
      </c>
      <c r="I593" s="44">
        <f t="shared" si="35"/>
        <v>6.5094709742145415E-2</v>
      </c>
      <c r="S593" s="46">
        <v>1.0613777426245448</v>
      </c>
      <c r="U593">
        <f>1-EXP(-$B$1*S593)*(1+($B$1*S593))</f>
        <v>0.88514799754807927</v>
      </c>
      <c r="V593">
        <f t="shared" si="37"/>
        <v>0.72075471698113203</v>
      </c>
      <c r="W593" s="46">
        <f t="shared" si="36"/>
        <v>0.73814681112516489</v>
      </c>
    </row>
    <row r="594" spans="1:23" x14ac:dyDescent="0.25">
      <c r="A594">
        <v>384</v>
      </c>
      <c r="B594">
        <v>0.15604113895077365</v>
      </c>
      <c r="C594">
        <f t="shared" si="33"/>
        <v>0.5307530272215385</v>
      </c>
      <c r="E594">
        <v>0.75817133091219824</v>
      </c>
      <c r="F594" s="44">
        <f t="shared" si="34"/>
        <v>7.9098825329592601E-2</v>
      </c>
      <c r="H594">
        <v>0.26142155217139196</v>
      </c>
      <c r="I594" s="44">
        <f t="shared" si="35"/>
        <v>0.38332029490859071</v>
      </c>
      <c r="S594" s="46">
        <v>1.0669047372645535</v>
      </c>
      <c r="U594">
        <f>1-EXP(-$B$1*S594)*(1+($B$1*S594))</f>
        <v>0.88688619937485269</v>
      </c>
      <c r="V594">
        <f t="shared" si="37"/>
        <v>0.72264150943396221</v>
      </c>
      <c r="W594" s="46">
        <f t="shared" si="36"/>
        <v>0.99317214745972171</v>
      </c>
    </row>
    <row r="595" spans="1:23" x14ac:dyDescent="0.25">
      <c r="A595">
        <v>385</v>
      </c>
      <c r="B595">
        <v>0.75194555497909477</v>
      </c>
      <c r="C595">
        <f t="shared" si="33"/>
        <v>8.1454673699166272E-2</v>
      </c>
      <c r="E595">
        <v>0.21906186101870784</v>
      </c>
      <c r="F595" s="44">
        <f t="shared" si="34"/>
        <v>0.43382889104223754</v>
      </c>
      <c r="H595">
        <v>0.25443281350138858</v>
      </c>
      <c r="I595" s="44">
        <f t="shared" si="35"/>
        <v>0.39106242055564872</v>
      </c>
      <c r="S595" s="46">
        <v>1.0669193965588017</v>
      </c>
      <c r="U595">
        <f>1-EXP(-$B$1*S595)*(1+($B$1*S595))</f>
        <v>0.88689077698387475</v>
      </c>
      <c r="V595">
        <f t="shared" si="37"/>
        <v>0.7245283018867924</v>
      </c>
      <c r="W595" s="46">
        <f t="shared" si="36"/>
        <v>0.90634598529705257</v>
      </c>
    </row>
    <row r="596" spans="1:23" x14ac:dyDescent="0.25">
      <c r="A596">
        <v>386</v>
      </c>
      <c r="B596">
        <v>0.86034730063783682</v>
      </c>
      <c r="C596">
        <f t="shared" ref="C596:C659" si="38">-LN(B596)/$B$1</f>
        <v>4.2976895229774069E-2</v>
      </c>
      <c r="E596">
        <v>0.90542313913388472</v>
      </c>
      <c r="F596" s="44">
        <f t="shared" ref="F596:F659" si="39">-LN(E596)/$B$1</f>
        <v>2.8386539285410045E-2</v>
      </c>
      <c r="H596">
        <v>0.45313882869960631</v>
      </c>
      <c r="I596" s="44">
        <f t="shared" ref="I596:I659" si="40">-LN(H596)/$B$1</f>
        <v>0.22615906723697202</v>
      </c>
      <c r="S596" s="46">
        <v>1.0716725709225945</v>
      </c>
      <c r="U596">
        <f>1-EXP(-$B$1*S596)*(1+($B$1*S596))</f>
        <v>0.88836599902943114</v>
      </c>
      <c r="V596">
        <f t="shared" si="37"/>
        <v>0.72641509433962259</v>
      </c>
      <c r="W596" s="46">
        <f t="shared" ref="U596:W659" si="41">+C596+F596+I596</f>
        <v>0.29752250175215611</v>
      </c>
    </row>
    <row r="597" spans="1:23" x14ac:dyDescent="0.25">
      <c r="A597">
        <v>387</v>
      </c>
      <c r="B597">
        <v>4.1779839472640155E-2</v>
      </c>
      <c r="C597">
        <f t="shared" si="38"/>
        <v>0.90724039001912427</v>
      </c>
      <c r="E597">
        <v>0.26572466200750755</v>
      </c>
      <c r="F597" s="44">
        <f t="shared" si="39"/>
        <v>0.3786556032933624</v>
      </c>
      <c r="H597">
        <v>0.79390850550859093</v>
      </c>
      <c r="I597" s="44">
        <f t="shared" si="40"/>
        <v>6.5939159066199377E-2</v>
      </c>
      <c r="S597" s="46">
        <v>1.0740378235654748</v>
      </c>
      <c r="U597">
        <f>1-EXP(-$B$1*S597)*(1+($B$1*S597))</f>
        <v>0.88909341443073386</v>
      </c>
      <c r="V597">
        <f t="shared" si="37"/>
        <v>0.72830188679245278</v>
      </c>
      <c r="W597" s="46">
        <f t="shared" si="41"/>
        <v>1.351835152378686</v>
      </c>
    </row>
    <row r="598" spans="1:23" x14ac:dyDescent="0.25">
      <c r="A598">
        <v>388</v>
      </c>
      <c r="B598">
        <v>0.8928800317392499</v>
      </c>
      <c r="C598">
        <f t="shared" si="38"/>
        <v>3.2372300025036667E-2</v>
      </c>
      <c r="E598">
        <v>0.54731894894253363</v>
      </c>
      <c r="F598" s="44">
        <f t="shared" si="39"/>
        <v>0.17220673109811171</v>
      </c>
      <c r="H598">
        <v>5.0294503616443373E-2</v>
      </c>
      <c r="I598" s="44">
        <f t="shared" si="40"/>
        <v>0.85424556568170484</v>
      </c>
      <c r="S598" s="46">
        <v>1.0748786253407816</v>
      </c>
      <c r="U598">
        <f>1-EXP(-$B$1*S598)*(1+($B$1*S598))</f>
        <v>0.88935093376675689</v>
      </c>
      <c r="V598">
        <f t="shared" si="37"/>
        <v>0.73018867924528297</v>
      </c>
      <c r="W598" s="46">
        <f t="shared" si="41"/>
        <v>1.0588245968048533</v>
      </c>
    </row>
    <row r="599" spans="1:23" x14ac:dyDescent="0.25">
      <c r="A599">
        <v>389</v>
      </c>
      <c r="B599">
        <v>0.90682699056978056</v>
      </c>
      <c r="C599">
        <f t="shared" si="38"/>
        <v>2.7943884616595905E-2</v>
      </c>
      <c r="E599">
        <v>0.25305948057496874</v>
      </c>
      <c r="F599" s="44">
        <f t="shared" si="39"/>
        <v>0.39260877622848961</v>
      </c>
      <c r="H599">
        <v>0.67696157719656969</v>
      </c>
      <c r="I599" s="44">
        <f t="shared" si="40"/>
        <v>0.111468789197342</v>
      </c>
      <c r="S599" s="46">
        <v>1.0771953099570086</v>
      </c>
      <c r="U599">
        <f>1-EXP(-$B$1*S599)*(1+($B$1*S599))</f>
        <v>0.89005761172000275</v>
      </c>
      <c r="V599">
        <f t="shared" ref="V599:V662" si="42">V598+1/530</f>
        <v>0.73207547169811316</v>
      </c>
      <c r="W599" s="46">
        <f t="shared" si="41"/>
        <v>0.53202145004242751</v>
      </c>
    </row>
    <row r="600" spans="1:23" x14ac:dyDescent="0.25">
      <c r="A600">
        <v>390</v>
      </c>
      <c r="B600">
        <v>0.40327158421582687</v>
      </c>
      <c r="C600">
        <f t="shared" si="38"/>
        <v>0.25947001079015797</v>
      </c>
      <c r="E600">
        <v>6.9856868190557572E-2</v>
      </c>
      <c r="F600" s="44">
        <f t="shared" si="39"/>
        <v>0.76037339154366201</v>
      </c>
      <c r="H600">
        <v>0.41352580339976197</v>
      </c>
      <c r="I600" s="44">
        <f t="shared" si="40"/>
        <v>0.25229581829929626</v>
      </c>
      <c r="S600" s="46">
        <v>1.0793478643630015</v>
      </c>
      <c r="U600">
        <f>1-EXP(-$B$1*S600)*(1+($B$1*S600))</f>
        <v>0.89071046105955054</v>
      </c>
      <c r="V600">
        <f t="shared" si="42"/>
        <v>0.73396226415094334</v>
      </c>
      <c r="W600" s="46">
        <f t="shared" si="41"/>
        <v>1.2721392206331161</v>
      </c>
    </row>
    <row r="601" spans="1:23" x14ac:dyDescent="0.25">
      <c r="A601">
        <v>391</v>
      </c>
      <c r="B601">
        <v>7.9592272713400677E-2</v>
      </c>
      <c r="C601">
        <f t="shared" si="38"/>
        <v>0.72309664780252569</v>
      </c>
      <c r="E601">
        <v>0.56102175969725643</v>
      </c>
      <c r="F601" s="44">
        <f t="shared" si="39"/>
        <v>0.16514159624928917</v>
      </c>
      <c r="H601">
        <v>0.44175542466505935</v>
      </c>
      <c r="I601" s="44">
        <f t="shared" si="40"/>
        <v>0.23342825368976799</v>
      </c>
      <c r="S601" s="46">
        <v>1.07999408604902</v>
      </c>
      <c r="U601">
        <f>1-EXP(-$B$1*S601)*(1+($B$1*S601))</f>
        <v>0.89090574929122168</v>
      </c>
      <c r="V601">
        <f t="shared" si="42"/>
        <v>0.73584905660377353</v>
      </c>
      <c r="W601" s="46">
        <f t="shared" si="41"/>
        <v>1.1216664977415829</v>
      </c>
    </row>
    <row r="602" spans="1:23" x14ac:dyDescent="0.25">
      <c r="A602">
        <v>392</v>
      </c>
      <c r="B602">
        <v>0.71108127079073458</v>
      </c>
      <c r="C602">
        <f t="shared" si="38"/>
        <v>9.7419585943311987E-2</v>
      </c>
      <c r="E602">
        <v>0.53187658314767905</v>
      </c>
      <c r="F602" s="44">
        <f t="shared" si="39"/>
        <v>0.18038394374801461</v>
      </c>
      <c r="H602">
        <v>0.88106936857203899</v>
      </c>
      <c r="I602" s="44">
        <f t="shared" si="40"/>
        <v>3.6176833628115156E-2</v>
      </c>
      <c r="S602" s="46">
        <v>1.0814388551665952</v>
      </c>
      <c r="U602">
        <f>1-EXP(-$B$1*S602)*(1+($B$1*S602))</f>
        <v>0.89134118528748629</v>
      </c>
      <c r="V602">
        <f t="shared" si="42"/>
        <v>0.73773584905660372</v>
      </c>
      <c r="W602" s="46">
        <f t="shared" si="41"/>
        <v>0.31398036331944174</v>
      </c>
    </row>
    <row r="603" spans="1:23" x14ac:dyDescent="0.25">
      <c r="A603">
        <v>393</v>
      </c>
      <c r="B603">
        <v>0.86214789269692071</v>
      </c>
      <c r="C603">
        <f t="shared" si="38"/>
        <v>4.2379558223084812E-2</v>
      </c>
      <c r="E603">
        <v>0.97933896908474993</v>
      </c>
      <c r="F603" s="44">
        <f t="shared" si="39"/>
        <v>5.9649875004232269E-3</v>
      </c>
      <c r="H603">
        <v>0.77788628803369242</v>
      </c>
      <c r="I603" s="44">
        <f t="shared" si="40"/>
        <v>7.1764264235939887E-2</v>
      </c>
      <c r="S603" s="46">
        <v>1.0824012774752223</v>
      </c>
      <c r="U603">
        <f>1-EXP(-$B$1*S603)*(1+($B$1*S603))</f>
        <v>0.89163035003155378</v>
      </c>
      <c r="V603">
        <f t="shared" si="42"/>
        <v>0.73962264150943391</v>
      </c>
      <c r="W603" s="46">
        <f t="shared" si="41"/>
        <v>0.12010880995944792</v>
      </c>
    </row>
    <row r="604" spans="1:23" x14ac:dyDescent="0.25">
      <c r="A604">
        <v>394</v>
      </c>
      <c r="B604">
        <v>0.69203772087771231</v>
      </c>
      <c r="C604">
        <f t="shared" si="38"/>
        <v>0.10517566140319702</v>
      </c>
      <c r="E604">
        <v>0.97830133976256595</v>
      </c>
      <c r="F604" s="44">
        <f t="shared" si="39"/>
        <v>6.2678680112581275E-3</v>
      </c>
      <c r="H604">
        <v>0.58339182714316229</v>
      </c>
      <c r="I604" s="44">
        <f t="shared" si="40"/>
        <v>0.15397035161638148</v>
      </c>
      <c r="S604" s="46">
        <v>1.0861468394619702</v>
      </c>
      <c r="U604">
        <f>1-EXP(-$B$1*S604)*(1+($B$1*S604))</f>
        <v>0.89274892159411234</v>
      </c>
      <c r="V604">
        <f t="shared" si="42"/>
        <v>0.7415094339622641</v>
      </c>
      <c r="W604" s="46">
        <f t="shared" si="41"/>
        <v>0.26541388103083663</v>
      </c>
    </row>
    <row r="605" spans="1:23" x14ac:dyDescent="0.25">
      <c r="A605">
        <v>395</v>
      </c>
      <c r="B605">
        <v>0.59486678670613724</v>
      </c>
      <c r="C605">
        <f t="shared" si="38"/>
        <v>0.14840508182628204</v>
      </c>
      <c r="E605">
        <v>0.19318216498306223</v>
      </c>
      <c r="F605" s="44">
        <f t="shared" si="39"/>
        <v>0.46974905006204626</v>
      </c>
      <c r="H605">
        <v>0.7584765160069582</v>
      </c>
      <c r="I605" s="44">
        <f t="shared" si="40"/>
        <v>7.8983840506037156E-2</v>
      </c>
      <c r="S605" s="46">
        <v>1.087369630848775</v>
      </c>
      <c r="U605">
        <f>1-EXP(-$B$1*S605)*(1+($B$1*S605))</f>
        <v>0.89311176203855436</v>
      </c>
      <c r="V605">
        <f t="shared" si="42"/>
        <v>0.74339622641509429</v>
      </c>
      <c r="W605" s="46">
        <f t="shared" si="41"/>
        <v>0.69713797239436548</v>
      </c>
    </row>
    <row r="606" spans="1:23" x14ac:dyDescent="0.25">
      <c r="A606">
        <v>396</v>
      </c>
      <c r="B606">
        <v>0.48365733817560352</v>
      </c>
      <c r="C606">
        <f t="shared" si="38"/>
        <v>0.20753674342199915</v>
      </c>
      <c r="E606">
        <v>0.70567949461348312</v>
      </c>
      <c r="F606" s="44">
        <f t="shared" si="39"/>
        <v>9.95983194861189E-2</v>
      </c>
      <c r="H606">
        <v>0.71968749046296576</v>
      </c>
      <c r="I606" s="44">
        <f t="shared" si="40"/>
        <v>9.3982343491075787E-2</v>
      </c>
      <c r="S606" s="46">
        <v>1.0880889066065782</v>
      </c>
      <c r="U606">
        <f>1-EXP(-$B$1*S606)*(1+($B$1*S606))</f>
        <v>0.89332465951512685</v>
      </c>
      <c r="V606">
        <f t="shared" si="42"/>
        <v>0.74528301886792447</v>
      </c>
      <c r="W606" s="46">
        <f t="shared" si="41"/>
        <v>0.4011174063991938</v>
      </c>
    </row>
    <row r="607" spans="1:23" x14ac:dyDescent="0.25">
      <c r="A607">
        <v>397</v>
      </c>
      <c r="B607">
        <v>0.20075075533310954</v>
      </c>
      <c r="C607">
        <f t="shared" si="38"/>
        <v>0.4587689038875376</v>
      </c>
      <c r="E607">
        <v>0.81908627582628868</v>
      </c>
      <c r="F607" s="44">
        <f t="shared" si="39"/>
        <v>5.7018816510856794E-2</v>
      </c>
      <c r="H607">
        <v>9.3020416882839449E-2</v>
      </c>
      <c r="I607" s="44">
        <f t="shared" si="40"/>
        <v>0.67855322101395632</v>
      </c>
      <c r="S607" s="46">
        <v>1.0911137706597291</v>
      </c>
      <c r="U607">
        <f>1-EXP(-$B$1*S607)*(1+($B$1*S607))</f>
        <v>0.89421567052669881</v>
      </c>
      <c r="V607">
        <f t="shared" si="42"/>
        <v>0.74716981132075466</v>
      </c>
      <c r="W607" s="46">
        <f t="shared" si="41"/>
        <v>1.1943409414123507</v>
      </c>
    </row>
    <row r="608" spans="1:23" x14ac:dyDescent="0.25">
      <c r="A608">
        <v>398</v>
      </c>
      <c r="B608">
        <v>0.87304300057985162</v>
      </c>
      <c r="C608">
        <f t="shared" si="38"/>
        <v>3.8791562357246623E-2</v>
      </c>
      <c r="E608">
        <v>0.65861995300149545</v>
      </c>
      <c r="F608" s="44">
        <f t="shared" si="39"/>
        <v>0.11931674668969147</v>
      </c>
      <c r="H608">
        <v>0.55299539170506917</v>
      </c>
      <c r="I608" s="44">
        <f t="shared" si="40"/>
        <v>0.16925874593097529</v>
      </c>
      <c r="S608" s="46">
        <v>1.092393909835381</v>
      </c>
      <c r="U608">
        <f>1-EXP(-$B$1*S608)*(1+($B$1*S608))</f>
        <v>0.89459065979498065</v>
      </c>
      <c r="V608">
        <f t="shared" si="42"/>
        <v>0.74905660377358485</v>
      </c>
      <c r="W608" s="46">
        <f t="shared" si="41"/>
        <v>0.32736705497791341</v>
      </c>
    </row>
    <row r="609" spans="1:23" x14ac:dyDescent="0.25">
      <c r="A609">
        <v>399</v>
      </c>
      <c r="B609">
        <v>0.96322519608142343</v>
      </c>
      <c r="C609">
        <f t="shared" si="38"/>
        <v>1.0705156013515951E-2</v>
      </c>
      <c r="E609">
        <v>0.70384838404492323</v>
      </c>
      <c r="F609" s="44">
        <f t="shared" si="39"/>
        <v>0.10034065988306036</v>
      </c>
      <c r="H609">
        <v>0.87997070223090301</v>
      </c>
      <c r="I609" s="44">
        <f t="shared" si="40"/>
        <v>3.6533332852438524E-2</v>
      </c>
      <c r="S609" s="46">
        <v>1.0959484294190898</v>
      </c>
      <c r="U609">
        <f>1-EXP(-$B$1*S609)*(1+($B$1*S609))</f>
        <v>0.89562539649076323</v>
      </c>
      <c r="V609">
        <f t="shared" si="42"/>
        <v>0.75094339622641504</v>
      </c>
      <c r="W609" s="46">
        <f t="shared" si="41"/>
        <v>0.14757914874901484</v>
      </c>
    </row>
    <row r="610" spans="1:23" x14ac:dyDescent="0.25">
      <c r="A610">
        <v>400</v>
      </c>
      <c r="B610">
        <v>0.13870662556840724</v>
      </c>
      <c r="C610">
        <f t="shared" si="38"/>
        <v>0.56439833821251562</v>
      </c>
      <c r="E610">
        <v>6.7629016998809785E-2</v>
      </c>
      <c r="F610" s="44">
        <f t="shared" si="39"/>
        <v>0.76963375499663123</v>
      </c>
      <c r="H610">
        <v>0.93820001831110567</v>
      </c>
      <c r="I610" s="44">
        <f t="shared" si="40"/>
        <v>1.8226318163001843E-2</v>
      </c>
      <c r="S610" s="46">
        <v>1.1022522251722022</v>
      </c>
      <c r="U610">
        <f>1-EXP(-$B$1*S610)*(1+($B$1*S610))</f>
        <v>0.89743721028979651</v>
      </c>
      <c r="V610">
        <f t="shared" si="42"/>
        <v>0.75283018867924523</v>
      </c>
      <c r="W610" s="46">
        <f t="shared" si="41"/>
        <v>1.3522584113721485</v>
      </c>
    </row>
    <row r="611" spans="1:23" x14ac:dyDescent="0.25">
      <c r="A611">
        <v>401</v>
      </c>
      <c r="B611">
        <v>0.4728232673116245</v>
      </c>
      <c r="C611">
        <f t="shared" si="38"/>
        <v>0.21400960067402633</v>
      </c>
      <c r="E611">
        <v>0.40510269478438671</v>
      </c>
      <c r="F611" s="44">
        <f t="shared" si="39"/>
        <v>0.25817562189986104</v>
      </c>
      <c r="H611">
        <v>0.66719565416425064</v>
      </c>
      <c r="I611" s="44">
        <f t="shared" si="40"/>
        <v>0.11562055471474374</v>
      </c>
      <c r="S611" s="46">
        <v>1.106402956424585</v>
      </c>
      <c r="U611">
        <f>1-EXP(-$B$1*S611)*(1+($B$1*S611))</f>
        <v>0.89861413489727082</v>
      </c>
      <c r="V611">
        <f t="shared" si="42"/>
        <v>0.75471698113207542</v>
      </c>
      <c r="W611" s="46">
        <f t="shared" si="41"/>
        <v>0.58780577728863115</v>
      </c>
    </row>
    <row r="612" spans="1:23" x14ac:dyDescent="0.25">
      <c r="A612">
        <v>402</v>
      </c>
      <c r="B612">
        <v>0.79247413556321911</v>
      </c>
      <c r="C612">
        <f t="shared" si="38"/>
        <v>6.6455831507592045E-2</v>
      </c>
      <c r="E612">
        <v>0.82433545945616016</v>
      </c>
      <c r="F612" s="44">
        <f t="shared" si="39"/>
        <v>5.5193634551249836E-2</v>
      </c>
      <c r="H612">
        <v>0.20596942045350505</v>
      </c>
      <c r="I612" s="44">
        <f t="shared" si="40"/>
        <v>0.45143644731770782</v>
      </c>
      <c r="S612" s="46">
        <v>1.1078967712764665</v>
      </c>
      <c r="U612">
        <f>1-EXP(-$B$1*S612)*(1+($B$1*S612))</f>
        <v>0.89903460753974906</v>
      </c>
      <c r="V612">
        <f t="shared" si="42"/>
        <v>0.7566037735849056</v>
      </c>
      <c r="W612" s="46">
        <f t="shared" si="41"/>
        <v>0.57308591337654968</v>
      </c>
    </row>
    <row r="613" spans="1:23" x14ac:dyDescent="0.25">
      <c r="A613">
        <v>403</v>
      </c>
      <c r="B613">
        <v>0.65636158330027161</v>
      </c>
      <c r="C613">
        <f t="shared" si="38"/>
        <v>0.12029812795268627</v>
      </c>
      <c r="E613">
        <v>0.61714529862361522</v>
      </c>
      <c r="F613" s="44">
        <f t="shared" si="39"/>
        <v>0.13790022591543985</v>
      </c>
      <c r="H613">
        <v>0.60112308114871671</v>
      </c>
      <c r="I613" s="44">
        <f t="shared" si="40"/>
        <v>0.14541587756848262</v>
      </c>
      <c r="S613" s="46">
        <v>1.1147734250686403</v>
      </c>
      <c r="U613">
        <f>1-EXP(-$B$1*S613)*(1+($B$1*S613))</f>
        <v>0.90094930393418649</v>
      </c>
      <c r="V613">
        <f t="shared" si="42"/>
        <v>0.75849056603773579</v>
      </c>
      <c r="W613" s="46">
        <f t="shared" si="41"/>
        <v>0.40361423143660874</v>
      </c>
    </row>
    <row r="614" spans="1:23" x14ac:dyDescent="0.25">
      <c r="A614">
        <v>404</v>
      </c>
      <c r="B614">
        <v>0.73049104281746879</v>
      </c>
      <c r="C614">
        <f t="shared" si="38"/>
        <v>8.9725231308908596E-2</v>
      </c>
      <c r="E614">
        <v>0.55143894772179325</v>
      </c>
      <c r="F614" s="44">
        <f t="shared" si="39"/>
        <v>0.17006404246958659</v>
      </c>
      <c r="H614">
        <v>0.31443220313119907</v>
      </c>
      <c r="I614" s="44">
        <f t="shared" si="40"/>
        <v>0.3305676561172331</v>
      </c>
      <c r="S614" s="46">
        <v>1.1174602645484484</v>
      </c>
      <c r="U614">
        <f>1-EXP(-$B$1*S614)*(1+($B$1*S614))</f>
        <v>0.90168815414139414</v>
      </c>
      <c r="V614">
        <f t="shared" si="42"/>
        <v>0.76037735849056598</v>
      </c>
      <c r="W614" s="46">
        <f t="shared" si="41"/>
        <v>0.5903569298957283</v>
      </c>
    </row>
    <row r="615" spans="1:23" x14ac:dyDescent="0.25">
      <c r="A615">
        <v>405</v>
      </c>
      <c r="B615">
        <v>0.60792870876186411</v>
      </c>
      <c r="C615">
        <f t="shared" si="38"/>
        <v>0.14219933120479847</v>
      </c>
      <c r="E615">
        <v>0.91735587633899962</v>
      </c>
      <c r="F615" s="44">
        <f t="shared" si="39"/>
        <v>2.4645655543286998E-2</v>
      </c>
      <c r="H615">
        <v>0.17883846552934354</v>
      </c>
      <c r="I615" s="44">
        <f t="shared" si="40"/>
        <v>0.4917920879383787</v>
      </c>
      <c r="S615" s="46">
        <v>1.1181736703013057</v>
      </c>
      <c r="U615">
        <f>1-EXP(-$B$1*S615)*(1+($B$1*S615))</f>
        <v>0.90188346543475417</v>
      </c>
      <c r="V615">
        <f t="shared" si="42"/>
        <v>0.76226415094339617</v>
      </c>
      <c r="W615" s="46">
        <f t="shared" si="41"/>
        <v>0.65863707468646415</v>
      </c>
    </row>
    <row r="616" spans="1:23" x14ac:dyDescent="0.25">
      <c r="A616">
        <v>406</v>
      </c>
      <c r="B616">
        <v>0.88460951567125456</v>
      </c>
      <c r="C616">
        <f t="shared" si="38"/>
        <v>3.503113044940636E-2</v>
      </c>
      <c r="E616">
        <v>0.49259926145207067</v>
      </c>
      <c r="F616" s="44">
        <f t="shared" si="39"/>
        <v>0.20230265502345837</v>
      </c>
      <c r="H616">
        <v>0.97045808282723467</v>
      </c>
      <c r="I616" s="44">
        <f t="shared" si="40"/>
        <v>8.5677338921283045E-3</v>
      </c>
      <c r="S616" s="46">
        <v>1.1203016894951645</v>
      </c>
      <c r="U616">
        <f>1-EXP(-$B$1*S616)*(1+($B$1*S616))</f>
        <v>0.90246390742725968</v>
      </c>
      <c r="V616">
        <f t="shared" si="42"/>
        <v>0.76415094339622636</v>
      </c>
      <c r="W616" s="46">
        <f t="shared" si="41"/>
        <v>0.24590151936499305</v>
      </c>
    </row>
    <row r="617" spans="1:23" x14ac:dyDescent="0.25">
      <c r="A617">
        <v>407</v>
      </c>
      <c r="B617">
        <v>0.20200201422162542</v>
      </c>
      <c r="C617">
        <f t="shared" si="38"/>
        <v>0.45699360292470315</v>
      </c>
      <c r="E617">
        <v>0.71019623401593068</v>
      </c>
      <c r="F617" s="44">
        <f t="shared" si="39"/>
        <v>9.7775417484686447E-2</v>
      </c>
      <c r="H617">
        <v>0.74752037110507519</v>
      </c>
      <c r="I617" s="44">
        <f t="shared" si="40"/>
        <v>8.3141063364043227E-2</v>
      </c>
      <c r="S617" s="46">
        <v>1.1216664977415829</v>
      </c>
      <c r="U617">
        <f>1-EXP(-$B$1*S617)*(1+($B$1*S617))</f>
        <v>0.90283448331497185</v>
      </c>
      <c r="V617">
        <f t="shared" si="42"/>
        <v>0.76603773584905654</v>
      </c>
      <c r="W617" s="46">
        <f t="shared" si="41"/>
        <v>0.63791008377343283</v>
      </c>
    </row>
    <row r="618" spans="1:23" x14ac:dyDescent="0.25">
      <c r="A618">
        <v>408</v>
      </c>
      <c r="B618">
        <v>0.68398083437604906</v>
      </c>
      <c r="C618">
        <f t="shared" si="38"/>
        <v>0.10852153762005964</v>
      </c>
      <c r="E618">
        <v>0.84005249183629871</v>
      </c>
      <c r="F618" s="44">
        <f t="shared" si="39"/>
        <v>4.9797399661687447E-2</v>
      </c>
      <c r="H618">
        <v>0.54228339487899413</v>
      </c>
      <c r="I618" s="44">
        <f t="shared" si="40"/>
        <v>0.17484758440294543</v>
      </c>
      <c r="S618" s="46">
        <v>1.1226136060458221</v>
      </c>
      <c r="U618">
        <f>1-EXP(-$B$1*S618)*(1+($B$1*S618))</f>
        <v>0.90309087006713229</v>
      </c>
      <c r="V618">
        <f t="shared" si="42"/>
        <v>0.76792452830188673</v>
      </c>
      <c r="W618" s="46">
        <f t="shared" si="41"/>
        <v>0.33316652168469252</v>
      </c>
    </row>
    <row r="619" spans="1:23" x14ac:dyDescent="0.25">
      <c r="A619">
        <v>409</v>
      </c>
      <c r="B619">
        <v>0.80596331675160982</v>
      </c>
      <c r="C619">
        <f t="shared" si="38"/>
        <v>6.1633442921819458E-2</v>
      </c>
      <c r="E619">
        <v>0.76427503280739773</v>
      </c>
      <c r="F619" s="44">
        <f t="shared" si="39"/>
        <v>7.6807875431737629E-2</v>
      </c>
      <c r="H619">
        <v>0.53529465620899075</v>
      </c>
      <c r="I619" s="44">
        <f t="shared" si="40"/>
        <v>0.17855369269405993</v>
      </c>
      <c r="S619" s="46">
        <v>1.126826096832559</v>
      </c>
      <c r="U619">
        <f>1-EXP(-$B$1*S619)*(1+($B$1*S619))</f>
        <v>0.90422356422426697</v>
      </c>
      <c r="V619">
        <f t="shared" si="42"/>
        <v>0.76981132075471692</v>
      </c>
      <c r="W619" s="46">
        <f t="shared" si="41"/>
        <v>0.31699501104761701</v>
      </c>
    </row>
    <row r="620" spans="1:23" x14ac:dyDescent="0.25">
      <c r="A620">
        <v>410</v>
      </c>
      <c r="B620">
        <v>0.62453077791680656</v>
      </c>
      <c r="C620">
        <f t="shared" si="38"/>
        <v>0.13450133329621713</v>
      </c>
      <c r="E620">
        <v>0.565538499099704</v>
      </c>
      <c r="F620" s="44">
        <f t="shared" si="39"/>
        <v>0.16285054456896428</v>
      </c>
      <c r="H620">
        <v>0.65794854579302342</v>
      </c>
      <c r="I620" s="44">
        <f t="shared" si="40"/>
        <v>0.11960815674210766</v>
      </c>
      <c r="S620" s="46">
        <v>1.1289489192577511</v>
      </c>
      <c r="U620">
        <f>1-EXP(-$B$1*S620)*(1+($B$1*S620))</f>
        <v>0.90478966325547183</v>
      </c>
      <c r="V620">
        <f t="shared" si="42"/>
        <v>0.77169811320754711</v>
      </c>
      <c r="W620" s="46">
        <f t="shared" si="41"/>
        <v>0.41696003460728909</v>
      </c>
    </row>
    <row r="621" spans="1:23" x14ac:dyDescent="0.25">
      <c r="A621">
        <v>411</v>
      </c>
      <c r="B621">
        <v>0.45072786645100255</v>
      </c>
      <c r="C621">
        <f t="shared" si="38"/>
        <v>0.2276832919797353</v>
      </c>
      <c r="E621">
        <v>0.39429914242988373</v>
      </c>
      <c r="F621" s="44">
        <f t="shared" si="39"/>
        <v>0.26589868943394029</v>
      </c>
      <c r="H621">
        <v>0.78331858272041999</v>
      </c>
      <c r="I621" s="44">
        <f t="shared" si="40"/>
        <v>6.9775940359718888E-2</v>
      </c>
      <c r="S621" s="46">
        <v>1.1293221493568644</v>
      </c>
      <c r="U621">
        <f>1-EXP(-$B$1*S621)*(1+($B$1*S621))</f>
        <v>0.90488886930992751</v>
      </c>
      <c r="V621">
        <f t="shared" si="42"/>
        <v>0.7735849056603773</v>
      </c>
      <c r="W621" s="46">
        <f t="shared" si="41"/>
        <v>0.5633579217733945</v>
      </c>
    </row>
    <row r="622" spans="1:23" x14ac:dyDescent="0.25">
      <c r="A622">
        <v>412</v>
      </c>
      <c r="B622">
        <v>0.12002929776909696</v>
      </c>
      <c r="C622">
        <f t="shared" si="38"/>
        <v>0.60571983369244986</v>
      </c>
      <c r="E622">
        <v>0.84646137882625816</v>
      </c>
      <c r="F622" s="44">
        <f t="shared" si="39"/>
        <v>4.7625915140149855E-2</v>
      </c>
      <c r="H622">
        <v>3.2288583025605028E-2</v>
      </c>
      <c r="I622" s="44">
        <f t="shared" si="40"/>
        <v>0.98086902226775408</v>
      </c>
      <c r="S622" s="46">
        <v>1.1383173675296749</v>
      </c>
      <c r="U622">
        <f>1-EXP(-$B$1*S622)*(1+($B$1*S622))</f>
        <v>0.9072507604744916</v>
      </c>
      <c r="V622">
        <f t="shared" si="42"/>
        <v>0.77547169811320749</v>
      </c>
      <c r="W622" s="46">
        <f t="shared" si="41"/>
        <v>1.6342147711003538</v>
      </c>
    </row>
    <row r="623" spans="1:23" x14ac:dyDescent="0.25">
      <c r="A623">
        <v>413</v>
      </c>
      <c r="B623">
        <v>0.18753624073000275</v>
      </c>
      <c r="C623">
        <f t="shared" si="38"/>
        <v>0.47822376238721392</v>
      </c>
      <c r="E623">
        <v>0.26599932859279152</v>
      </c>
      <c r="F623" s="44">
        <f t="shared" si="39"/>
        <v>0.37836042694024957</v>
      </c>
      <c r="H623">
        <v>0.5952330088198492</v>
      </c>
      <c r="I623" s="44">
        <f t="shared" si="40"/>
        <v>0.14822923960980891</v>
      </c>
      <c r="S623" s="46">
        <v>1.1390399896526699</v>
      </c>
      <c r="U623">
        <f>1-EXP(-$B$1*S623)*(1+($B$1*S623))</f>
        <v>0.90743809682463883</v>
      </c>
      <c r="V623">
        <f t="shared" si="42"/>
        <v>0.77735849056603767</v>
      </c>
      <c r="W623" s="46">
        <f t="shared" si="41"/>
        <v>1.0048134289372723</v>
      </c>
    </row>
    <row r="624" spans="1:23" x14ac:dyDescent="0.25">
      <c r="A624">
        <v>414</v>
      </c>
      <c r="B624">
        <v>0.70174260689107948</v>
      </c>
      <c r="C624">
        <f t="shared" si="38"/>
        <v>0.10119674258334237</v>
      </c>
      <c r="E624">
        <v>0.40552995391705071</v>
      </c>
      <c r="F624" s="44">
        <f t="shared" si="39"/>
        <v>0.2578744397320723</v>
      </c>
      <c r="H624">
        <v>0.92168950468459121</v>
      </c>
      <c r="I624" s="44">
        <f t="shared" si="40"/>
        <v>2.3299107130814536E-2</v>
      </c>
      <c r="S624" s="46">
        <v>1.1415794295320314</v>
      </c>
      <c r="U624">
        <f>1-EXP(-$B$1*S624)*(1+($B$1*S624))</f>
        <v>0.90809362567295038</v>
      </c>
      <c r="V624">
        <f t="shared" si="42"/>
        <v>0.77924528301886786</v>
      </c>
      <c r="W624" s="46">
        <f t="shared" si="41"/>
        <v>0.38237028944622919</v>
      </c>
    </row>
    <row r="625" spans="1:23" x14ac:dyDescent="0.25">
      <c r="A625">
        <v>415</v>
      </c>
      <c r="B625">
        <v>0.68047120578630937</v>
      </c>
      <c r="C625">
        <f t="shared" si="38"/>
        <v>0.10999136317286096</v>
      </c>
      <c r="E625">
        <v>0.1141392254402295</v>
      </c>
      <c r="F625" s="44">
        <f t="shared" si="39"/>
        <v>0.62009608569908747</v>
      </c>
      <c r="H625">
        <v>0.5620899075289163</v>
      </c>
      <c r="I625" s="44">
        <f t="shared" si="40"/>
        <v>0.16459813259259187</v>
      </c>
      <c r="S625" s="46">
        <v>1.1546278470274962</v>
      </c>
      <c r="U625">
        <f>1-EXP(-$B$1*S625)*(1+($B$1*S625))</f>
        <v>0.91139383297558396</v>
      </c>
      <c r="V625">
        <f t="shared" si="42"/>
        <v>0.78113207547169805</v>
      </c>
      <c r="W625" s="46">
        <f t="shared" si="41"/>
        <v>0.89468558146454025</v>
      </c>
    </row>
    <row r="626" spans="1:23" x14ac:dyDescent="0.25">
      <c r="A626">
        <v>416</v>
      </c>
      <c r="B626">
        <v>0.66621906186101876</v>
      </c>
      <c r="C626">
        <f t="shared" si="38"/>
        <v>0.1160390688032555</v>
      </c>
      <c r="E626">
        <v>0.14145329142124699</v>
      </c>
      <c r="F626" s="44">
        <f t="shared" si="39"/>
        <v>0.55879591781583671</v>
      </c>
      <c r="H626">
        <v>0.28495132297738579</v>
      </c>
      <c r="I626" s="44">
        <f t="shared" si="40"/>
        <v>0.3586962599632737</v>
      </c>
      <c r="S626" s="46">
        <v>1.1567228816732393</v>
      </c>
      <c r="U626">
        <f>1-EXP(-$B$1*S626)*(1+($B$1*S626))</f>
        <v>0.91191323259580082</v>
      </c>
      <c r="V626">
        <f t="shared" si="42"/>
        <v>0.78301886792452824</v>
      </c>
      <c r="W626" s="46">
        <f t="shared" si="41"/>
        <v>1.0335312465823661</v>
      </c>
    </row>
    <row r="627" spans="1:23" x14ac:dyDescent="0.25">
      <c r="A627">
        <v>417</v>
      </c>
      <c r="B627">
        <v>0.98556474501785329</v>
      </c>
      <c r="C627">
        <f t="shared" si="38"/>
        <v>4.1544162610907282E-3</v>
      </c>
      <c r="E627">
        <v>0.49583422345652639</v>
      </c>
      <c r="F627" s="44">
        <f t="shared" si="39"/>
        <v>0.20043246715018101</v>
      </c>
      <c r="H627">
        <v>0.173924985503708</v>
      </c>
      <c r="I627" s="44">
        <f t="shared" si="40"/>
        <v>0.49975176872010979</v>
      </c>
      <c r="S627" s="46">
        <v>1.1574598679946564</v>
      </c>
      <c r="U627">
        <f>1-EXP(-$B$1*S627)*(1+($B$1*S627))</f>
        <v>0.91209526505498584</v>
      </c>
      <c r="V627">
        <f t="shared" si="42"/>
        <v>0.78490566037735843</v>
      </c>
      <c r="W627" s="46">
        <f t="shared" si="41"/>
        <v>0.70433865213138147</v>
      </c>
    </row>
    <row r="628" spans="1:23" x14ac:dyDescent="0.25">
      <c r="A628">
        <v>418</v>
      </c>
      <c r="B628">
        <v>0.57026886806848354</v>
      </c>
      <c r="C628">
        <f t="shared" si="38"/>
        <v>0.16047066600070942</v>
      </c>
      <c r="E628">
        <v>0.93585009308145395</v>
      </c>
      <c r="F628" s="44">
        <f t="shared" si="39"/>
        <v>1.8942849227228494E-2</v>
      </c>
      <c r="H628">
        <v>0.86492507705923638</v>
      </c>
      <c r="I628" s="44">
        <f t="shared" si="40"/>
        <v>4.146068340518283E-2</v>
      </c>
      <c r="S628" s="46">
        <v>1.1590158842254765</v>
      </c>
      <c r="U628">
        <f>1-EXP(-$B$1*S628)*(1+($B$1*S628))</f>
        <v>0.91247843473137114</v>
      </c>
      <c r="V628">
        <f t="shared" si="42"/>
        <v>0.78679245283018862</v>
      </c>
      <c r="W628" s="46">
        <f t="shared" si="41"/>
        <v>0.22087419863312074</v>
      </c>
    </row>
    <row r="629" spans="1:23" x14ac:dyDescent="0.25">
      <c r="A629">
        <v>419</v>
      </c>
      <c r="B629">
        <v>0.57026886806848354</v>
      </c>
      <c r="C629">
        <f t="shared" si="38"/>
        <v>0.16047066600070942</v>
      </c>
      <c r="E629">
        <v>0.17056794946134832</v>
      </c>
      <c r="F629" s="44">
        <f t="shared" si="39"/>
        <v>0.505320437453053</v>
      </c>
      <c r="H629">
        <v>0.62599566637165438</v>
      </c>
      <c r="I629" s="44">
        <f t="shared" si="40"/>
        <v>0.13383195160999636</v>
      </c>
      <c r="S629" s="46">
        <v>1.1613799118352244</v>
      </c>
      <c r="U629">
        <f>1-EXP(-$B$1*S629)*(1+($B$1*S629))</f>
        <v>0.91305757655389608</v>
      </c>
      <c r="V629">
        <f t="shared" si="42"/>
        <v>0.7886792452830188</v>
      </c>
      <c r="W629" s="46">
        <f t="shared" si="41"/>
        <v>0.79962305506375886</v>
      </c>
    </row>
    <row r="630" spans="1:23" x14ac:dyDescent="0.25">
      <c r="A630">
        <v>420</v>
      </c>
      <c r="B630">
        <v>0.6607257301553392</v>
      </c>
      <c r="C630">
        <f t="shared" si="38"/>
        <v>0.11840470197849942</v>
      </c>
      <c r="E630">
        <v>0.11008026367992187</v>
      </c>
      <c r="F630" s="44">
        <f t="shared" si="39"/>
        <v>0.63044157412909851</v>
      </c>
      <c r="H630">
        <v>0.61745048371837519</v>
      </c>
      <c r="I630" s="44">
        <f t="shared" si="40"/>
        <v>0.13775897200159509</v>
      </c>
      <c r="S630" s="46">
        <v>1.1628150734769784</v>
      </c>
      <c r="U630">
        <f>1-EXP(-$B$1*S630)*(1+($B$1*S630))</f>
        <v>0.91340740559000411</v>
      </c>
      <c r="V630">
        <f t="shared" si="42"/>
        <v>0.79056603773584899</v>
      </c>
      <c r="W630" s="46">
        <f t="shared" si="41"/>
        <v>0.88660524810919306</v>
      </c>
    </row>
    <row r="631" spans="1:23" x14ac:dyDescent="0.25">
      <c r="A631">
        <v>421</v>
      </c>
      <c r="B631">
        <v>0.55894650105288857</v>
      </c>
      <c r="C631">
        <f t="shared" si="38"/>
        <v>0.16620043289784833</v>
      </c>
      <c r="E631">
        <v>0.93597216711935793</v>
      </c>
      <c r="F631" s="44">
        <f t="shared" si="39"/>
        <v>1.8905582551502879E-2</v>
      </c>
      <c r="H631">
        <v>0.98846400341807306</v>
      </c>
      <c r="I631" s="44">
        <f t="shared" si="40"/>
        <v>3.3151578265917113E-3</v>
      </c>
      <c r="S631" s="46">
        <v>1.1710698435378708</v>
      </c>
      <c r="U631">
        <f>1-EXP(-$B$1*S631)*(1+($B$1*S631))</f>
        <v>0.91539400303475982</v>
      </c>
      <c r="V631">
        <f t="shared" si="42"/>
        <v>0.79245283018867918</v>
      </c>
      <c r="W631" s="46">
        <f t="shared" si="41"/>
        <v>0.18842117327594293</v>
      </c>
    </row>
    <row r="632" spans="1:23" x14ac:dyDescent="0.25">
      <c r="A632">
        <v>422</v>
      </c>
      <c r="B632">
        <v>0.53267006439405495</v>
      </c>
      <c r="C632">
        <f t="shared" si="38"/>
        <v>0.17995801789489355</v>
      </c>
      <c r="E632">
        <v>0.29810480056154059</v>
      </c>
      <c r="F632" s="44">
        <f t="shared" si="39"/>
        <v>0.34580290701852662</v>
      </c>
      <c r="H632">
        <v>0.83117160557878356</v>
      </c>
      <c r="I632" s="44">
        <f t="shared" si="40"/>
        <v>5.2834000153602574E-2</v>
      </c>
      <c r="S632" s="46">
        <v>1.1765537288631298</v>
      </c>
      <c r="U632">
        <f>1-EXP(-$B$1*S632)*(1+($B$1*S632))</f>
        <v>0.91668997738128544</v>
      </c>
      <c r="V632">
        <f t="shared" si="42"/>
        <v>0.79433962264150937</v>
      </c>
      <c r="W632" s="46">
        <f t="shared" si="41"/>
        <v>0.57859492506702281</v>
      </c>
    </row>
    <row r="633" spans="1:23" x14ac:dyDescent="0.25">
      <c r="A633">
        <v>423</v>
      </c>
      <c r="B633">
        <v>0.57460249641407513</v>
      </c>
      <c r="C633">
        <f t="shared" si="38"/>
        <v>0.15830765366695743</v>
      </c>
      <c r="E633">
        <v>0.87365337076937166</v>
      </c>
      <c r="F633" s="44">
        <f t="shared" si="39"/>
        <v>3.8591880841124131E-2</v>
      </c>
      <c r="H633">
        <v>0.96060060426648763</v>
      </c>
      <c r="I633" s="44">
        <f t="shared" si="40"/>
        <v>1.1484731628717109E-2</v>
      </c>
      <c r="S633" s="46">
        <v>1.1813774135223414</v>
      </c>
      <c r="U633">
        <f>1-EXP(-$B$1*S633)*(1+($B$1*S633))</f>
        <v>0.91781446565616764</v>
      </c>
      <c r="V633">
        <f t="shared" si="42"/>
        <v>0.79622641509433956</v>
      </c>
      <c r="W633" s="46">
        <f t="shared" si="41"/>
        <v>0.20838426613679867</v>
      </c>
    </row>
    <row r="634" spans="1:23" x14ac:dyDescent="0.25">
      <c r="A634">
        <v>424</v>
      </c>
      <c r="B634">
        <v>0.15488143559068576</v>
      </c>
      <c r="C634">
        <f t="shared" si="38"/>
        <v>0.53288439612725591</v>
      </c>
      <c r="E634">
        <v>0.11761833552049318</v>
      </c>
      <c r="F634" s="44">
        <f t="shared" si="39"/>
        <v>0.6115172403945921</v>
      </c>
      <c r="H634">
        <v>0.52494888149662766</v>
      </c>
      <c r="I634" s="44">
        <f t="shared" si="40"/>
        <v>0.18412982563114086</v>
      </c>
      <c r="S634" s="46">
        <v>1.1868669342583298</v>
      </c>
      <c r="U634">
        <f>1-EXP(-$B$1*S634)*(1+($B$1*S634))</f>
        <v>0.91907678270473203</v>
      </c>
      <c r="V634">
        <f t="shared" si="42"/>
        <v>0.79811320754716975</v>
      </c>
      <c r="W634" s="46">
        <f t="shared" si="41"/>
        <v>1.3285314621529887</v>
      </c>
    </row>
    <row r="635" spans="1:23" x14ac:dyDescent="0.25">
      <c r="A635">
        <v>425</v>
      </c>
      <c r="B635">
        <v>1.0132145146031068E-2</v>
      </c>
      <c r="C635">
        <f t="shared" si="38"/>
        <v>1.3120120632682557</v>
      </c>
      <c r="E635">
        <v>0.10425122837000642</v>
      </c>
      <c r="F635" s="44">
        <f t="shared" si="39"/>
        <v>0.64598618155626386</v>
      </c>
      <c r="H635">
        <v>0.6981719412823878</v>
      </c>
      <c r="I635" s="44">
        <f t="shared" si="40"/>
        <v>0.10265424923988585</v>
      </c>
      <c r="S635" s="46">
        <v>1.1906786061828525</v>
      </c>
      <c r="U635">
        <f>1-EXP(-$B$1*S635)*(1+($B$1*S635))</f>
        <v>0.91994250984549264</v>
      </c>
      <c r="V635">
        <f t="shared" si="42"/>
        <v>0.79999999999999993</v>
      </c>
      <c r="W635" s="46">
        <f t="shared" si="41"/>
        <v>2.0606524940644055</v>
      </c>
    </row>
    <row r="636" spans="1:23" x14ac:dyDescent="0.25">
      <c r="A636">
        <v>426</v>
      </c>
      <c r="B636">
        <v>1.2756736960966826E-2</v>
      </c>
      <c r="C636">
        <f t="shared" si="38"/>
        <v>1.2461987879516079</v>
      </c>
      <c r="E636">
        <v>0.59749137852107304</v>
      </c>
      <c r="F636" s="44">
        <f t="shared" si="39"/>
        <v>0.14714726415257379</v>
      </c>
      <c r="H636">
        <v>0.90734580523087249</v>
      </c>
      <c r="I636" s="44">
        <f t="shared" si="40"/>
        <v>2.7780468248876009E-2</v>
      </c>
      <c r="S636" s="46">
        <v>1.1921298457657075</v>
      </c>
      <c r="U636">
        <f>1-EXP(-$B$1*S636)*(1+($B$1*S636))</f>
        <v>0.92026982310539673</v>
      </c>
      <c r="V636">
        <f t="shared" si="42"/>
        <v>0.80188679245283012</v>
      </c>
      <c r="W636" s="46">
        <f t="shared" si="41"/>
        <v>1.4211265203530576</v>
      </c>
    </row>
    <row r="637" spans="1:23" x14ac:dyDescent="0.25">
      <c r="A637">
        <v>427</v>
      </c>
      <c r="B637">
        <v>0.72890408032471699</v>
      </c>
      <c r="C637">
        <f t="shared" si="38"/>
        <v>9.0346609339571643E-2</v>
      </c>
      <c r="E637">
        <v>0.43180639057588427</v>
      </c>
      <c r="F637" s="44">
        <f t="shared" si="39"/>
        <v>0.23993656033126617</v>
      </c>
      <c r="H637">
        <v>0.61040070802941981</v>
      </c>
      <c r="I637" s="44">
        <f t="shared" si="40"/>
        <v>0.14103989687691834</v>
      </c>
      <c r="S637" s="46">
        <v>1.1943409414123507</v>
      </c>
      <c r="U637">
        <f>1-EXP(-$B$1*S637)*(1+($B$1*S637))</f>
        <v>0.92076609067451609</v>
      </c>
      <c r="V637">
        <f t="shared" si="42"/>
        <v>0.80377358490566031</v>
      </c>
      <c r="W637" s="46">
        <f t="shared" si="41"/>
        <v>0.47132306654775613</v>
      </c>
    </row>
    <row r="638" spans="1:23" x14ac:dyDescent="0.25">
      <c r="A638">
        <v>428</v>
      </c>
      <c r="B638">
        <v>0.62083803827021089</v>
      </c>
      <c r="C638">
        <f t="shared" si="38"/>
        <v>0.13619572542955202</v>
      </c>
      <c r="E638">
        <v>0.46684163945432905</v>
      </c>
      <c r="F638" s="44">
        <f t="shared" si="39"/>
        <v>0.21764719446631955</v>
      </c>
      <c r="H638">
        <v>0.45823541978209786</v>
      </c>
      <c r="I638" s="44">
        <f t="shared" si="40"/>
        <v>0.22296348855370091</v>
      </c>
      <c r="S638" s="46">
        <v>1.1966132400577605</v>
      </c>
      <c r="U638">
        <f>1-EXP(-$B$1*S638)*(1+($B$1*S638))</f>
        <v>0.921273059775642</v>
      </c>
      <c r="V638">
        <f t="shared" si="42"/>
        <v>0.8056603773584905</v>
      </c>
      <c r="W638" s="46">
        <f t="shared" si="41"/>
        <v>0.57680640844957254</v>
      </c>
    </row>
    <row r="639" spans="1:23" x14ac:dyDescent="0.25">
      <c r="A639">
        <v>429</v>
      </c>
      <c r="B639">
        <v>0.68694112979522082</v>
      </c>
      <c r="C639">
        <f t="shared" si="38"/>
        <v>0.10728762346901298</v>
      </c>
      <c r="E639">
        <v>0.80773339030121771</v>
      </c>
      <c r="F639" s="44">
        <f t="shared" si="39"/>
        <v>6.100663925975363E-2</v>
      </c>
      <c r="H639">
        <v>0.6973479415265359</v>
      </c>
      <c r="I639" s="44">
        <f t="shared" si="40"/>
        <v>0.10299165543800945</v>
      </c>
      <c r="S639" s="46">
        <v>1.1984195129992563</v>
      </c>
      <c r="U639">
        <f>1-EXP(-$B$1*S639)*(1+($B$1*S639))</f>
        <v>0.92167387080532281</v>
      </c>
      <c r="V639">
        <f t="shared" si="42"/>
        <v>0.80754716981132069</v>
      </c>
      <c r="W639" s="46">
        <f t="shared" si="41"/>
        <v>0.27128591816677605</v>
      </c>
    </row>
    <row r="640" spans="1:23" x14ac:dyDescent="0.25">
      <c r="A640">
        <v>430</v>
      </c>
      <c r="B640">
        <v>0.17465742973113194</v>
      </c>
      <c r="C640">
        <f t="shared" si="38"/>
        <v>0.49855107655608044</v>
      </c>
      <c r="E640">
        <v>0.76702169866023739</v>
      </c>
      <c r="F640" s="44">
        <f t="shared" si="39"/>
        <v>7.5782910775675644E-2</v>
      </c>
      <c r="H640">
        <v>0.1707510605182043</v>
      </c>
      <c r="I640" s="44">
        <f t="shared" si="40"/>
        <v>0.50501387703124523</v>
      </c>
      <c r="S640" s="46">
        <v>1.201181758572927</v>
      </c>
      <c r="U640">
        <f>1-EXP(-$B$1*S640)*(1+($B$1*S640))</f>
        <v>0.92228309138327458</v>
      </c>
      <c r="V640">
        <f t="shared" si="42"/>
        <v>0.80943396226415087</v>
      </c>
      <c r="W640" s="46">
        <f t="shared" si="41"/>
        <v>1.0793478643630015</v>
      </c>
    </row>
    <row r="641" spans="1:23" x14ac:dyDescent="0.25">
      <c r="A641">
        <v>431</v>
      </c>
      <c r="B641">
        <v>0.41850032044434948</v>
      </c>
      <c r="C641">
        <f t="shared" si="38"/>
        <v>0.24887932095872281</v>
      </c>
      <c r="E641">
        <v>0.4838709677419355</v>
      </c>
      <c r="F641" s="44">
        <f t="shared" si="39"/>
        <v>0.20741057239512459</v>
      </c>
      <c r="H641">
        <v>6.250190740684225E-2</v>
      </c>
      <c r="I641" s="44">
        <f t="shared" si="40"/>
        <v>0.79215948691313876</v>
      </c>
      <c r="S641" s="46">
        <v>1.2067229516096787</v>
      </c>
      <c r="U641">
        <f>1-EXP(-$B$1*S641)*(1+($B$1*S641))</f>
        <v>0.92349176131980015</v>
      </c>
      <c r="V641">
        <f t="shared" si="42"/>
        <v>0.81132075471698106</v>
      </c>
      <c r="W641" s="46">
        <f t="shared" si="41"/>
        <v>1.2484493802669863</v>
      </c>
    </row>
    <row r="642" spans="1:23" x14ac:dyDescent="0.25">
      <c r="A642">
        <v>432</v>
      </c>
      <c r="B642">
        <v>0.7704092532120731</v>
      </c>
      <c r="C642">
        <f t="shared" si="38"/>
        <v>7.4523830757501089E-2</v>
      </c>
      <c r="E642">
        <v>0.42741172521134069</v>
      </c>
      <c r="F642" s="44">
        <f t="shared" si="39"/>
        <v>0.24285928647462143</v>
      </c>
      <c r="H642">
        <v>0.29834894863734857</v>
      </c>
      <c r="I642" s="44">
        <f t="shared" si="40"/>
        <v>0.34556900255543066</v>
      </c>
      <c r="S642" s="46">
        <v>1.210941375823497</v>
      </c>
      <c r="U642">
        <f>1-EXP(-$B$1*S642)*(1+($B$1*S642))</f>
        <v>0.92439998420897262</v>
      </c>
      <c r="V642">
        <f t="shared" si="42"/>
        <v>0.81320754716981125</v>
      </c>
      <c r="W642" s="46">
        <f t="shared" si="41"/>
        <v>0.6629521197875532</v>
      </c>
    </row>
    <row r="643" spans="1:23" x14ac:dyDescent="0.25">
      <c r="A643">
        <v>433</v>
      </c>
      <c r="B643">
        <v>0.35068819238868376</v>
      </c>
      <c r="C643">
        <f t="shared" si="38"/>
        <v>0.29938794031364285</v>
      </c>
      <c r="E643">
        <v>0.1791741691335795</v>
      </c>
      <c r="F643" s="44">
        <f t="shared" si="39"/>
        <v>0.4912562669403423</v>
      </c>
      <c r="H643">
        <v>0.81603442487868894</v>
      </c>
      <c r="I643" s="44">
        <f t="shared" si="40"/>
        <v>5.8085353587587665E-2</v>
      </c>
      <c r="S643" s="46">
        <v>1.2119498921147733</v>
      </c>
      <c r="U643">
        <f>1-EXP(-$B$1*S643)*(1+($B$1*S643))</f>
        <v>0.92461560394802578</v>
      </c>
      <c r="V643">
        <f t="shared" si="42"/>
        <v>0.81509433962264144</v>
      </c>
      <c r="W643" s="46">
        <f t="shared" si="41"/>
        <v>0.84872956084157292</v>
      </c>
    </row>
    <row r="644" spans="1:23" x14ac:dyDescent="0.25">
      <c r="A644">
        <v>434</v>
      </c>
      <c r="B644">
        <v>0.54329050569170201</v>
      </c>
      <c r="C644">
        <f t="shared" si="38"/>
        <v>0.17431745738185916</v>
      </c>
      <c r="E644">
        <v>8.2461012604144415E-2</v>
      </c>
      <c r="F644" s="44">
        <f t="shared" si="39"/>
        <v>0.71297990623863983</v>
      </c>
      <c r="H644">
        <v>0.2119815668202765</v>
      </c>
      <c r="I644" s="44">
        <f t="shared" si="40"/>
        <v>0.44321598772896131</v>
      </c>
      <c r="S644" s="46">
        <v>1.2121117949459275</v>
      </c>
      <c r="U644">
        <f>1-EXP(-$B$1*S644)*(1+($B$1*S644))</f>
        <v>0.92465016445713755</v>
      </c>
      <c r="V644">
        <f t="shared" si="42"/>
        <v>0.81698113207547163</v>
      </c>
      <c r="W644" s="46">
        <f t="shared" si="41"/>
        <v>1.3305133513494605</v>
      </c>
    </row>
    <row r="645" spans="1:23" x14ac:dyDescent="0.25">
      <c r="A645">
        <v>435</v>
      </c>
      <c r="B645">
        <v>0.14123966185491502</v>
      </c>
      <c r="C645">
        <f t="shared" si="38"/>
        <v>0.55922774344051907</v>
      </c>
      <c r="E645">
        <v>0.67961668752098148</v>
      </c>
      <c r="F645" s="44">
        <f t="shared" si="39"/>
        <v>0.11035038130563635</v>
      </c>
      <c r="H645">
        <v>0.80379650257881408</v>
      </c>
      <c r="I645" s="44">
        <f t="shared" si="40"/>
        <v>6.240261373863383E-2</v>
      </c>
      <c r="S645" s="46">
        <v>1.2165903542904313</v>
      </c>
      <c r="U645">
        <f>1-EXP(-$B$1*S645)*(1+($B$1*S645))</f>
        <v>0.92560026625450265</v>
      </c>
      <c r="V645">
        <f t="shared" si="42"/>
        <v>0.81886792452830182</v>
      </c>
      <c r="W645" s="46">
        <f t="shared" si="41"/>
        <v>0.73198073848478928</v>
      </c>
    </row>
    <row r="646" spans="1:23" x14ac:dyDescent="0.25">
      <c r="A646">
        <v>436</v>
      </c>
      <c r="B646">
        <v>0.39179662465285198</v>
      </c>
      <c r="C646">
        <f t="shared" si="38"/>
        <v>0.26771782528104582</v>
      </c>
      <c r="E646">
        <v>0.11886959440900906</v>
      </c>
      <c r="F646" s="44">
        <f t="shared" si="39"/>
        <v>0.60849378058586723</v>
      </c>
      <c r="H646">
        <v>0.30988494521927551</v>
      </c>
      <c r="I646" s="44">
        <f t="shared" si="40"/>
        <v>0.33472976995658404</v>
      </c>
      <c r="S646" s="46">
        <v>1.2216404230988291</v>
      </c>
      <c r="U646">
        <f>1-EXP(-$B$1*S646)*(1+($B$1*S646))</f>
        <v>0.92665802932287555</v>
      </c>
      <c r="V646">
        <f t="shared" si="42"/>
        <v>0.820754716981132</v>
      </c>
      <c r="W646" s="46">
        <f t="shared" si="41"/>
        <v>1.210941375823497</v>
      </c>
    </row>
    <row r="647" spans="1:23" x14ac:dyDescent="0.25">
      <c r="A647">
        <v>437</v>
      </c>
      <c r="B647">
        <v>0.29166539506210515</v>
      </c>
      <c r="C647">
        <f t="shared" si="38"/>
        <v>0.35204229745405835</v>
      </c>
      <c r="E647">
        <v>0.15353862117374187</v>
      </c>
      <c r="F647" s="44">
        <f t="shared" si="39"/>
        <v>0.53537232567544724</v>
      </c>
      <c r="H647">
        <v>0.58522293771172218</v>
      </c>
      <c r="I647" s="44">
        <f t="shared" si="40"/>
        <v>0.15307497549747531</v>
      </c>
      <c r="S647" s="46">
        <v>1.2256783858995546</v>
      </c>
      <c r="U647">
        <f>1-EXP(-$B$1*S647)*(1+($B$1*S647))</f>
        <v>0.92749355737674999</v>
      </c>
      <c r="V647">
        <f t="shared" si="42"/>
        <v>0.82264150943396219</v>
      </c>
      <c r="W647" s="46">
        <f t="shared" si="41"/>
        <v>1.0404895986269809</v>
      </c>
    </row>
    <row r="648" spans="1:23" x14ac:dyDescent="0.25">
      <c r="A648">
        <v>438</v>
      </c>
      <c r="B648">
        <v>0.78347117526779997</v>
      </c>
      <c r="C648">
        <f t="shared" si="38"/>
        <v>6.9720287875911724E-2</v>
      </c>
      <c r="E648">
        <v>0.35874507889034701</v>
      </c>
      <c r="F648" s="44">
        <f t="shared" si="39"/>
        <v>0.2928980655374897</v>
      </c>
      <c r="H648">
        <v>0.96380504776146736</v>
      </c>
      <c r="I648" s="44">
        <f t="shared" si="40"/>
        <v>1.0533210695985529E-2</v>
      </c>
      <c r="S648" s="46">
        <v>1.2413904830087361</v>
      </c>
      <c r="U648">
        <f>1-EXP(-$B$1*S648)*(1+($B$1*S648))</f>
        <v>0.93065977454800752</v>
      </c>
      <c r="V648">
        <f t="shared" si="42"/>
        <v>0.82452830188679238</v>
      </c>
      <c r="W648" s="46">
        <f t="shared" si="41"/>
        <v>0.37315156410938694</v>
      </c>
    </row>
    <row r="649" spans="1:23" x14ac:dyDescent="0.25">
      <c r="A649">
        <v>439</v>
      </c>
      <c r="B649">
        <v>0.79577013458662682</v>
      </c>
      <c r="C649">
        <f t="shared" si="38"/>
        <v>6.5269974424688751E-2</v>
      </c>
      <c r="E649">
        <v>0.21555223242896818</v>
      </c>
      <c r="F649" s="44">
        <f t="shared" si="39"/>
        <v>0.43844343455613188</v>
      </c>
      <c r="H649">
        <v>0.95815912350840782</v>
      </c>
      <c r="I649" s="44">
        <f t="shared" si="40"/>
        <v>1.2211832888194172E-2</v>
      </c>
      <c r="S649" s="46">
        <v>1.2484493802669863</v>
      </c>
      <c r="U649">
        <f>1-EXP(-$B$1*S649)*(1+($B$1*S649))</f>
        <v>0.93203921782424204</v>
      </c>
      <c r="V649">
        <f t="shared" si="42"/>
        <v>0.82641509433962257</v>
      </c>
      <c r="W649" s="46">
        <f t="shared" si="41"/>
        <v>0.51592524186901478</v>
      </c>
    </row>
    <row r="650" spans="1:23" x14ac:dyDescent="0.25">
      <c r="A650">
        <v>440</v>
      </c>
      <c r="B650">
        <v>0.60982085634937588</v>
      </c>
      <c r="C650">
        <f t="shared" si="38"/>
        <v>0.14131144087497713</v>
      </c>
      <c r="E650">
        <v>0.52827539902951137</v>
      </c>
      <c r="F650" s="44">
        <f t="shared" si="39"/>
        <v>0.182325012052894</v>
      </c>
      <c r="H650">
        <v>0.85390789513840148</v>
      </c>
      <c r="I650" s="44">
        <f t="shared" si="40"/>
        <v>4.5123412038831905E-2</v>
      </c>
      <c r="S650" s="46">
        <v>1.2625210521946761</v>
      </c>
      <c r="U650">
        <f>1-EXP(-$B$1*S650)*(1+($B$1*S650))</f>
        <v>0.93471186267864148</v>
      </c>
      <c r="V650">
        <f t="shared" si="42"/>
        <v>0.82830188679245276</v>
      </c>
      <c r="W650" s="46">
        <f t="shared" si="41"/>
        <v>0.36875986496670304</v>
      </c>
    </row>
    <row r="651" spans="1:23" x14ac:dyDescent="0.25">
      <c r="A651">
        <v>441</v>
      </c>
      <c r="B651">
        <v>0.17294839320047609</v>
      </c>
      <c r="C651">
        <f t="shared" si="38"/>
        <v>0.50136058119593274</v>
      </c>
      <c r="E651">
        <v>0.53975035859248632</v>
      </c>
      <c r="F651" s="44">
        <f t="shared" si="39"/>
        <v>0.17618529863420099</v>
      </c>
      <c r="H651">
        <v>0.22290719321268349</v>
      </c>
      <c r="I651" s="44">
        <f t="shared" si="40"/>
        <v>0.42885707659445133</v>
      </c>
      <c r="S651" s="46">
        <v>1.2660266158432205</v>
      </c>
      <c r="U651">
        <f>1-EXP(-$B$1*S651)*(1+($B$1*S651))</f>
        <v>0.93536199471018344</v>
      </c>
      <c r="V651">
        <f t="shared" si="42"/>
        <v>0.83018867924528295</v>
      </c>
      <c r="W651" s="46">
        <f t="shared" si="41"/>
        <v>1.106402956424585</v>
      </c>
    </row>
    <row r="652" spans="1:23" x14ac:dyDescent="0.25">
      <c r="A652">
        <v>442</v>
      </c>
      <c r="B652">
        <v>0.29319132053590502</v>
      </c>
      <c r="C652">
        <f t="shared" si="38"/>
        <v>0.35055140341304153</v>
      </c>
      <c r="E652">
        <v>0.35901974547563098</v>
      </c>
      <c r="F652" s="44">
        <f t="shared" si="39"/>
        <v>0.29267939733757092</v>
      </c>
      <c r="H652">
        <v>0.36838892788476213</v>
      </c>
      <c r="I652" s="44">
        <f t="shared" si="40"/>
        <v>0.28531886561550196</v>
      </c>
      <c r="S652" s="46">
        <v>1.2677871128405624</v>
      </c>
      <c r="U652">
        <f>1-EXP(-$B$1*S652)*(1+($B$1*S652))</f>
        <v>0.93568616942155136</v>
      </c>
      <c r="V652">
        <f t="shared" si="42"/>
        <v>0.83207547169811313</v>
      </c>
      <c r="W652" s="46">
        <f t="shared" si="41"/>
        <v>0.92854966636611436</v>
      </c>
    </row>
    <row r="653" spans="1:23" x14ac:dyDescent="0.25">
      <c r="A653">
        <v>443</v>
      </c>
      <c r="B653">
        <v>0.5263527329325236</v>
      </c>
      <c r="C653">
        <f t="shared" si="38"/>
        <v>0.1833667703039952</v>
      </c>
      <c r="E653">
        <v>0.7321085238196966</v>
      </c>
      <c r="F653" s="44">
        <f t="shared" si="39"/>
        <v>8.9093291264417659E-2</v>
      </c>
      <c r="H653">
        <v>0.41029084139530625</v>
      </c>
      <c r="I653" s="44">
        <f t="shared" si="40"/>
        <v>0.25453971471725362</v>
      </c>
      <c r="S653" s="46">
        <v>1.2684267952730006</v>
      </c>
      <c r="U653">
        <f>1-EXP(-$B$1*S653)*(1+($B$1*S653))</f>
        <v>0.93580357668415348</v>
      </c>
      <c r="V653">
        <f t="shared" si="42"/>
        <v>0.83396226415094332</v>
      </c>
      <c r="W653" s="46">
        <f t="shared" si="41"/>
        <v>0.52699977628566641</v>
      </c>
    </row>
    <row r="654" spans="1:23" x14ac:dyDescent="0.25">
      <c r="A654">
        <v>444</v>
      </c>
      <c r="B654">
        <v>0.47645496993926817</v>
      </c>
      <c r="C654">
        <f t="shared" si="38"/>
        <v>0.2118234463013938</v>
      </c>
      <c r="E654">
        <v>0.44386120181890315</v>
      </c>
      <c r="F654" s="44">
        <f t="shared" si="39"/>
        <v>0.23206953541089254</v>
      </c>
      <c r="H654">
        <v>0.64207892086550489</v>
      </c>
      <c r="I654" s="44">
        <f t="shared" si="40"/>
        <v>0.12658401518581824</v>
      </c>
      <c r="S654" s="46">
        <v>1.2721392206331161</v>
      </c>
      <c r="U654">
        <f>1-EXP(-$B$1*S654)*(1+($B$1*S654))</f>
        <v>0.93648094805332771</v>
      </c>
      <c r="V654">
        <f t="shared" si="42"/>
        <v>0.83584905660377351</v>
      </c>
      <c r="W654" s="46">
        <f t="shared" si="41"/>
        <v>0.57047699689810449</v>
      </c>
    </row>
    <row r="655" spans="1:23" x14ac:dyDescent="0.25">
      <c r="A655">
        <v>445</v>
      </c>
      <c r="B655">
        <v>0.88406018250068663</v>
      </c>
      <c r="C655">
        <f t="shared" si="38"/>
        <v>3.5208611117116227E-2</v>
      </c>
      <c r="E655">
        <v>0.34449293496505629</v>
      </c>
      <c r="F655" s="44">
        <f t="shared" si="39"/>
        <v>0.30448048480649542</v>
      </c>
      <c r="H655">
        <v>0.99697866756187625</v>
      </c>
      <c r="I655" s="44">
        <f t="shared" si="40"/>
        <v>8.6454453634788643E-4</v>
      </c>
      <c r="S655" s="46">
        <v>1.2757099400895044</v>
      </c>
      <c r="U655">
        <f>1-EXP(-$B$1*S655)*(1+($B$1*S655))</f>
        <v>0.93712605636875634</v>
      </c>
      <c r="V655">
        <f t="shared" si="42"/>
        <v>0.8377358490566037</v>
      </c>
      <c r="W655" s="46">
        <f t="shared" si="41"/>
        <v>0.34055364045995951</v>
      </c>
    </row>
    <row r="656" spans="1:23" x14ac:dyDescent="0.25">
      <c r="A656">
        <v>446</v>
      </c>
      <c r="B656">
        <v>0.7678762169255654</v>
      </c>
      <c r="C656">
        <f t="shared" si="38"/>
        <v>7.5464781343675041E-2</v>
      </c>
      <c r="E656">
        <v>0.44846949674977876</v>
      </c>
      <c r="F656" s="44">
        <f t="shared" si="39"/>
        <v>0.22911846042924747</v>
      </c>
      <c r="H656">
        <v>0.91381572923978394</v>
      </c>
      <c r="I656" s="44">
        <f t="shared" si="40"/>
        <v>2.5750382000196501E-2</v>
      </c>
      <c r="S656" s="46">
        <v>1.2799184299783701</v>
      </c>
      <c r="U656">
        <f>1-EXP(-$B$1*S656)*(1+($B$1*S656))</f>
        <v>0.93787839866623901</v>
      </c>
      <c r="V656">
        <f t="shared" si="42"/>
        <v>0.83962264150943389</v>
      </c>
      <c r="W656" s="46">
        <f t="shared" si="41"/>
        <v>0.33033362377311903</v>
      </c>
    </row>
    <row r="657" spans="1:23" x14ac:dyDescent="0.25">
      <c r="A657">
        <v>447</v>
      </c>
      <c r="B657">
        <v>0.65569017609179969</v>
      </c>
      <c r="C657">
        <f t="shared" si="38"/>
        <v>0.12059054118465383</v>
      </c>
      <c r="E657">
        <v>0.47819452497940002</v>
      </c>
      <c r="F657" s="44">
        <f t="shared" si="39"/>
        <v>0.21078219235742154</v>
      </c>
      <c r="H657">
        <v>0.3218482009338664</v>
      </c>
      <c r="I657" s="44">
        <f t="shared" si="40"/>
        <v>0.32390722007570538</v>
      </c>
      <c r="S657" s="46">
        <v>1.2878283128104469</v>
      </c>
      <c r="U657">
        <f>1-EXP(-$B$1*S657)*(1+($B$1*S657))</f>
        <v>0.93926934093302616</v>
      </c>
      <c r="V657">
        <f t="shared" si="42"/>
        <v>0.84150943396226408</v>
      </c>
      <c r="W657" s="46">
        <f t="shared" si="41"/>
        <v>0.65527995361778069</v>
      </c>
    </row>
    <row r="658" spans="1:23" x14ac:dyDescent="0.25">
      <c r="A658">
        <v>448</v>
      </c>
      <c r="B658">
        <v>0.29764702291940059</v>
      </c>
      <c r="C658">
        <f t="shared" si="38"/>
        <v>0.34624199468096256</v>
      </c>
      <c r="E658">
        <v>0.58619953001495406</v>
      </c>
      <c r="F658" s="44">
        <f t="shared" si="39"/>
        <v>0.1525985864155128</v>
      </c>
      <c r="H658">
        <v>0.8129215369121372</v>
      </c>
      <c r="I658" s="44">
        <f t="shared" si="40"/>
        <v>5.9177338472842116E-2</v>
      </c>
      <c r="S658" s="46">
        <v>1.293737341241995</v>
      </c>
      <c r="U658">
        <f>1-EXP(-$B$1*S658)*(1+($B$1*S658))</f>
        <v>0.94028905909312044</v>
      </c>
      <c r="V658">
        <f t="shared" si="42"/>
        <v>0.84339622641509426</v>
      </c>
      <c r="W658" s="46">
        <f t="shared" si="41"/>
        <v>0.55801791956931746</v>
      </c>
    </row>
    <row r="659" spans="1:23" x14ac:dyDescent="0.25">
      <c r="A659">
        <v>449</v>
      </c>
      <c r="B659">
        <v>0.18543046357615894</v>
      </c>
      <c r="C659">
        <f t="shared" si="38"/>
        <v>0.48145009332563443</v>
      </c>
      <c r="E659">
        <v>0.50434888760032959</v>
      </c>
      <c r="F659" s="44">
        <f t="shared" si="39"/>
        <v>0.19556771802692977</v>
      </c>
      <c r="H659">
        <v>0.12121951963866084</v>
      </c>
      <c r="I659" s="44">
        <f t="shared" si="40"/>
        <v>0.60290061862580591</v>
      </c>
      <c r="S659" s="46">
        <v>1.2966960581786116</v>
      </c>
      <c r="U659">
        <f>1-EXP(-$B$1*S659)*(1+($B$1*S659))</f>
        <v>0.94079350418023822</v>
      </c>
      <c r="V659">
        <f t="shared" si="42"/>
        <v>0.84528301886792445</v>
      </c>
      <c r="W659" s="46">
        <f t="shared" si="41"/>
        <v>1.2799184299783701</v>
      </c>
    </row>
    <row r="660" spans="1:23" x14ac:dyDescent="0.25">
      <c r="A660">
        <v>450</v>
      </c>
      <c r="B660">
        <v>0.39112521744438</v>
      </c>
      <c r="C660">
        <f t="shared" ref="C660:C723" si="43">-LN(B660)/$B$1</f>
        <v>0.26820786315635525</v>
      </c>
      <c r="E660">
        <v>2.2858363597521896E-2</v>
      </c>
      <c r="F660" s="44">
        <f t="shared" ref="F660:F723" si="44">-LN(E660)/$B$1</f>
        <v>1.0795537733823326</v>
      </c>
      <c r="H660">
        <v>0.57020783104953154</v>
      </c>
      <c r="I660" s="44">
        <f t="shared" ref="I660:I723" si="45">-LN(H660)/$B$1</f>
        <v>0.16050124820953865</v>
      </c>
      <c r="S660" s="46">
        <v>1.3052077218143259</v>
      </c>
      <c r="U660">
        <f>1-EXP(-$B$1*S660)*(1+($B$1*S660))</f>
        <v>0.94222218096862953</v>
      </c>
      <c r="V660">
        <f t="shared" si="42"/>
        <v>0.84716981132075464</v>
      </c>
      <c r="W660" s="46">
        <f t="shared" ref="U660:W723" si="46">+C660+F660+I660</f>
        <v>1.5082628847482265</v>
      </c>
    </row>
    <row r="661" spans="1:23" x14ac:dyDescent="0.25">
      <c r="A661">
        <v>451</v>
      </c>
      <c r="B661">
        <v>0.73674733726004826</v>
      </c>
      <c r="C661">
        <f t="shared" si="43"/>
        <v>8.7288649011754663E-2</v>
      </c>
      <c r="E661">
        <v>0.14975432599871821</v>
      </c>
      <c r="F661" s="44">
        <f t="shared" si="44"/>
        <v>0.54250261550442302</v>
      </c>
      <c r="H661">
        <v>0.44663838618121893</v>
      </c>
      <c r="I661" s="44">
        <f t="shared" si="45"/>
        <v>0.23028742606554217</v>
      </c>
      <c r="S661" s="46">
        <v>1.3129878623705653</v>
      </c>
      <c r="U661">
        <f>1-EXP(-$B$1*S661)*(1+($B$1*S661))</f>
        <v>0.9434993087939435</v>
      </c>
      <c r="V661">
        <f t="shared" si="42"/>
        <v>0.84905660377358483</v>
      </c>
      <c r="W661" s="46">
        <f t="shared" si="46"/>
        <v>0.86007869058171993</v>
      </c>
    </row>
    <row r="662" spans="1:23" x14ac:dyDescent="0.25">
      <c r="A662">
        <v>452</v>
      </c>
      <c r="B662">
        <v>0.60249641407513654</v>
      </c>
      <c r="C662">
        <f t="shared" si="43"/>
        <v>0.1447638758221573</v>
      </c>
      <c r="E662">
        <v>0.71749015778069403</v>
      </c>
      <c r="F662" s="44">
        <f t="shared" si="44"/>
        <v>9.4856013948933907E-2</v>
      </c>
      <c r="H662">
        <v>0.61159092989898378</v>
      </c>
      <c r="I662" s="44">
        <f t="shared" si="45"/>
        <v>0.14048332433045221</v>
      </c>
      <c r="S662" s="46">
        <v>1.3134059290526241</v>
      </c>
      <c r="U662">
        <f>1-EXP(-$B$1*S662)*(1+($B$1*S662))</f>
        <v>0.94356716849414035</v>
      </c>
      <c r="V662">
        <f t="shared" si="42"/>
        <v>0.85094339622641502</v>
      </c>
      <c r="W662" s="46">
        <f t="shared" si="46"/>
        <v>0.38010321410154346</v>
      </c>
    </row>
    <row r="663" spans="1:23" x14ac:dyDescent="0.25">
      <c r="A663">
        <v>453</v>
      </c>
      <c r="B663">
        <v>0.42570268868068484</v>
      </c>
      <c r="C663">
        <f t="shared" si="43"/>
        <v>0.24400402578947106</v>
      </c>
      <c r="E663">
        <v>0.68233283486434526</v>
      </c>
      <c r="F663" s="44">
        <f t="shared" si="44"/>
        <v>0.10921077500717509</v>
      </c>
      <c r="H663">
        <v>0.84109012115848258</v>
      </c>
      <c r="I663" s="44">
        <f t="shared" si="45"/>
        <v>4.9444704350796877E-2</v>
      </c>
      <c r="S663" s="46">
        <v>1.3221357513428484</v>
      </c>
      <c r="U663">
        <f>1-EXP(-$B$1*S663)*(1+($B$1*S663))</f>
        <v>0.94496655872469293</v>
      </c>
      <c r="V663">
        <f t="shared" ref="V663:V726" si="47">V662+1/530</f>
        <v>0.8528301886792452</v>
      </c>
      <c r="W663" s="46">
        <f t="shared" si="46"/>
        <v>0.40265950514744303</v>
      </c>
    </row>
    <row r="664" spans="1:23" x14ac:dyDescent="0.25">
      <c r="A664">
        <v>454</v>
      </c>
      <c r="B664">
        <v>0.80925931577501753</v>
      </c>
      <c r="C664">
        <f t="shared" si="43"/>
        <v>6.0467392750378927E-2</v>
      </c>
      <c r="E664">
        <v>0.74413281655323948</v>
      </c>
      <c r="F664" s="44">
        <f t="shared" si="44"/>
        <v>8.4438783773900655E-2</v>
      </c>
      <c r="H664">
        <v>0.1585741752372814</v>
      </c>
      <c r="I664" s="44">
        <f t="shared" si="45"/>
        <v>0.52615223216139817</v>
      </c>
      <c r="S664" s="46">
        <v>1.3285314621529887</v>
      </c>
      <c r="U664">
        <f>1-EXP(-$B$1*S664)*(1+($B$1*S664))</f>
        <v>0.94597072937391324</v>
      </c>
      <c r="V664">
        <f t="shared" si="47"/>
        <v>0.85471698113207539</v>
      </c>
      <c r="W664" s="46">
        <f t="shared" si="46"/>
        <v>0.67105840868567779</v>
      </c>
    </row>
    <row r="665" spans="1:23" x14ac:dyDescent="0.25">
      <c r="A665">
        <v>455</v>
      </c>
      <c r="B665">
        <v>0.25495162816248057</v>
      </c>
      <c r="C665">
        <f t="shared" si="43"/>
        <v>0.39048041294236091</v>
      </c>
      <c r="E665">
        <v>0.30835901974547564</v>
      </c>
      <c r="F665" s="44">
        <f t="shared" si="44"/>
        <v>0.33614015037858769</v>
      </c>
      <c r="H665">
        <v>0.15045625171666616</v>
      </c>
      <c r="I665" s="44">
        <f t="shared" si="45"/>
        <v>0.54116654951961374</v>
      </c>
      <c r="S665" s="46">
        <v>1.3305133513494605</v>
      </c>
      <c r="U665">
        <f>1-EXP(-$B$1*S665)*(1+($B$1*S665))</f>
        <v>0.94627833676021456</v>
      </c>
      <c r="V665">
        <f t="shared" si="47"/>
        <v>0.85660377358490558</v>
      </c>
      <c r="W665" s="46">
        <f t="shared" si="46"/>
        <v>1.2677871128405624</v>
      </c>
    </row>
    <row r="666" spans="1:23" x14ac:dyDescent="0.25">
      <c r="A666">
        <v>456</v>
      </c>
      <c r="B666">
        <v>0.16168706320383314</v>
      </c>
      <c r="C666">
        <f t="shared" si="43"/>
        <v>0.52059786300667688</v>
      </c>
      <c r="E666">
        <v>1.0956144901882993E-2</v>
      </c>
      <c r="F666" s="44">
        <f t="shared" si="44"/>
        <v>1.2896728005334583</v>
      </c>
      <c r="H666">
        <v>0.95455793939024014</v>
      </c>
      <c r="I666" s="44">
        <f t="shared" si="45"/>
        <v>1.3287696102635142E-2</v>
      </c>
      <c r="S666" s="46">
        <v>1.3333278438684657</v>
      </c>
      <c r="U666">
        <f>1-EXP(-$B$1*S666)*(1+($B$1*S666))</f>
        <v>0.9467123023999009</v>
      </c>
      <c r="V666">
        <f t="shared" si="47"/>
        <v>0.85849056603773577</v>
      </c>
      <c r="W666" s="46">
        <f t="shared" si="46"/>
        <v>1.8235583596427705</v>
      </c>
    </row>
    <row r="667" spans="1:23" x14ac:dyDescent="0.25">
      <c r="A667">
        <v>457</v>
      </c>
      <c r="B667">
        <v>0.11181981872005371</v>
      </c>
      <c r="C667">
        <f t="shared" si="43"/>
        <v>0.62596184701753221</v>
      </c>
      <c r="E667">
        <v>0.28501235999633778</v>
      </c>
      <c r="F667" s="44">
        <f t="shared" si="44"/>
        <v>0.3586350660701903</v>
      </c>
      <c r="H667">
        <v>0.86483352153080839</v>
      </c>
      <c r="I667" s="44">
        <f t="shared" si="45"/>
        <v>4.1490928923203378E-2</v>
      </c>
      <c r="S667" s="46">
        <v>1.3367366457624297</v>
      </c>
      <c r="U667">
        <f>1-EXP(-$B$1*S667)*(1+($B$1*S667))</f>
        <v>0.94723342643013431</v>
      </c>
      <c r="V667">
        <f t="shared" si="47"/>
        <v>0.86037735849056596</v>
      </c>
      <c r="W667" s="46">
        <f t="shared" si="46"/>
        <v>1.0260878420109258</v>
      </c>
    </row>
    <row r="668" spans="1:23" x14ac:dyDescent="0.25">
      <c r="A668">
        <v>458</v>
      </c>
      <c r="B668">
        <v>0.54481643116550182</v>
      </c>
      <c r="C668">
        <f t="shared" si="43"/>
        <v>0.1735161041732067</v>
      </c>
      <c r="E668">
        <v>0.11365092928861355</v>
      </c>
      <c r="F668" s="44">
        <f t="shared" si="44"/>
        <v>0.62132101484526459</v>
      </c>
      <c r="H668">
        <v>0.68160039063692124</v>
      </c>
      <c r="I668" s="44">
        <f t="shared" si="45"/>
        <v>0.10951763724275616</v>
      </c>
      <c r="S668" s="46">
        <v>1.3443148903904041</v>
      </c>
      <c r="U668">
        <f>1-EXP(-$B$1*S668)*(1+($B$1*S668))</f>
        <v>0.94837458731124435</v>
      </c>
      <c r="V668">
        <f t="shared" si="47"/>
        <v>0.86226415094339615</v>
      </c>
      <c r="W668" s="46">
        <f t="shared" si="46"/>
        <v>0.90435475626122752</v>
      </c>
    </row>
    <row r="669" spans="1:23" x14ac:dyDescent="0.25">
      <c r="A669">
        <v>459</v>
      </c>
      <c r="B669">
        <v>1.2237922299874875E-2</v>
      </c>
      <c r="C669">
        <f t="shared" si="43"/>
        <v>1.2580616465853756</v>
      </c>
      <c r="E669">
        <v>0.78609576708273565</v>
      </c>
      <c r="F669" s="44">
        <f t="shared" si="44"/>
        <v>6.8764757972219523E-2</v>
      </c>
      <c r="H669">
        <v>0.54295480208746605</v>
      </c>
      <c r="I669" s="44">
        <f t="shared" si="45"/>
        <v>0.17449405712017382</v>
      </c>
      <c r="S669" s="46">
        <v>1.351835152378686</v>
      </c>
      <c r="U669">
        <f>1-EXP(-$B$1*S669)*(1+($B$1*S669))</f>
        <v>0.94948369813359101</v>
      </c>
      <c r="V669">
        <f t="shared" si="47"/>
        <v>0.86415094339622633</v>
      </c>
      <c r="W669" s="46">
        <f t="shared" si="46"/>
        <v>1.5013204616777689</v>
      </c>
    </row>
    <row r="670" spans="1:23" x14ac:dyDescent="0.25">
      <c r="A670">
        <v>460</v>
      </c>
      <c r="B670">
        <v>0.96053956724753564</v>
      </c>
      <c r="C670">
        <f t="shared" si="43"/>
        <v>1.1502886627021187E-2</v>
      </c>
      <c r="E670">
        <v>0.46113467818231757</v>
      </c>
      <c r="F670" s="44">
        <f t="shared" si="44"/>
        <v>0.22116146716817103</v>
      </c>
      <c r="H670">
        <v>0.66002380443739128</v>
      </c>
      <c r="I670" s="44">
        <f t="shared" si="45"/>
        <v>0.11870839350934159</v>
      </c>
      <c r="S670" s="46">
        <v>1.3522584113721485</v>
      </c>
      <c r="U670">
        <f>1-EXP(-$B$1*S670)*(1+($B$1*S670))</f>
        <v>0.94954544023788157</v>
      </c>
      <c r="V670">
        <f t="shared" si="47"/>
        <v>0.86603773584905652</v>
      </c>
      <c r="W670" s="46">
        <f t="shared" si="46"/>
        <v>0.35137274730453383</v>
      </c>
    </row>
    <row r="671" spans="1:23" x14ac:dyDescent="0.25">
      <c r="A671">
        <v>461</v>
      </c>
      <c r="B671">
        <v>0.61433759575182345</v>
      </c>
      <c r="C671">
        <f t="shared" si="43"/>
        <v>0.13920304906329908</v>
      </c>
      <c r="E671">
        <v>0.3567003387554552</v>
      </c>
      <c r="F671" s="44">
        <f t="shared" si="44"/>
        <v>0.29453121054995668</v>
      </c>
      <c r="H671">
        <v>0.7967467268898587</v>
      </c>
      <c r="I671" s="44">
        <f t="shared" si="45"/>
        <v>6.491955250567652E-2</v>
      </c>
      <c r="S671" s="46">
        <v>1.3581854380164384</v>
      </c>
      <c r="U671">
        <f>1-EXP(-$B$1*S671)*(1+($B$1*S671))</f>
        <v>0.95040249580101266</v>
      </c>
      <c r="V671">
        <f t="shared" si="47"/>
        <v>0.86792452830188671</v>
      </c>
      <c r="W671" s="46">
        <f t="shared" si="46"/>
        <v>0.49865381211893223</v>
      </c>
    </row>
    <row r="672" spans="1:23" x14ac:dyDescent="0.25">
      <c r="A672">
        <v>462</v>
      </c>
      <c r="B672">
        <v>6.1037018951994385E-3</v>
      </c>
      <c r="C672">
        <f t="shared" si="43"/>
        <v>1.4568170925163848</v>
      </c>
      <c r="E672">
        <v>0.41502121036408579</v>
      </c>
      <c r="F672" s="44">
        <f t="shared" si="44"/>
        <v>0.25126447164183568</v>
      </c>
      <c r="H672">
        <v>0.64906765953550827</v>
      </c>
      <c r="I672" s="44">
        <f t="shared" si="45"/>
        <v>0.12349094735175851</v>
      </c>
      <c r="S672" s="46">
        <v>1.3802822711554565</v>
      </c>
      <c r="U672">
        <f>1-EXP(-$B$1*S672)*(1+($B$1*S672))</f>
        <v>0.9534766761286444</v>
      </c>
      <c r="V672">
        <f t="shared" si="47"/>
        <v>0.8698113207547169</v>
      </c>
      <c r="W672" s="46">
        <f t="shared" si="46"/>
        <v>1.831572511509979</v>
      </c>
    </row>
    <row r="673" spans="1:23" x14ac:dyDescent="0.25">
      <c r="A673">
        <v>463</v>
      </c>
      <c r="B673">
        <v>0.72380748924222538</v>
      </c>
      <c r="C673">
        <f t="shared" si="43"/>
        <v>9.2351377368711268E-2</v>
      </c>
      <c r="E673">
        <v>0.9830011902218696</v>
      </c>
      <c r="F673" s="44">
        <f t="shared" si="44"/>
        <v>4.8985565800398079E-3</v>
      </c>
      <c r="H673">
        <v>0.62639240699484233</v>
      </c>
      <c r="I673" s="44">
        <f t="shared" si="45"/>
        <v>0.13365093029564429</v>
      </c>
      <c r="S673" s="46">
        <v>1.3815852802037916</v>
      </c>
      <c r="U673">
        <f>1-EXP(-$B$1*S673)*(1+($B$1*S673))</f>
        <v>0.95365214289699296</v>
      </c>
      <c r="V673">
        <f t="shared" si="47"/>
        <v>0.87169811320754709</v>
      </c>
      <c r="W673" s="46">
        <f t="shared" si="46"/>
        <v>0.23090086424439538</v>
      </c>
    </row>
    <row r="674" spans="1:23" x14ac:dyDescent="0.25">
      <c r="A674">
        <v>464</v>
      </c>
      <c r="B674">
        <v>0.53373821222571494</v>
      </c>
      <c r="C674">
        <f t="shared" si="43"/>
        <v>0.17938565700176931</v>
      </c>
      <c r="E674">
        <v>0.61632129886776332</v>
      </c>
      <c r="F674" s="44">
        <f t="shared" si="44"/>
        <v>0.13828196067367732</v>
      </c>
      <c r="H674">
        <v>0.62596514786217838</v>
      </c>
      <c r="I674" s="44">
        <f t="shared" si="45"/>
        <v>0.13384588107813722</v>
      </c>
      <c r="S674" s="46">
        <v>1.3874458584668765</v>
      </c>
      <c r="U674">
        <f>1-EXP(-$B$1*S674)*(1+($B$1*S674))</f>
        <v>0.9544335416651426</v>
      </c>
      <c r="V674">
        <f t="shared" si="47"/>
        <v>0.87358490566037728</v>
      </c>
      <c r="W674" s="46">
        <f t="shared" si="46"/>
        <v>0.45151349875358382</v>
      </c>
    </row>
    <row r="675" spans="1:23" x14ac:dyDescent="0.25">
      <c r="A675">
        <v>465</v>
      </c>
      <c r="B675">
        <v>0.78872035889767145</v>
      </c>
      <c r="C675">
        <f t="shared" si="43"/>
        <v>6.7812413050665085E-2</v>
      </c>
      <c r="E675">
        <v>0.50694296090578939</v>
      </c>
      <c r="F675" s="44">
        <f t="shared" si="44"/>
        <v>0.19410193853265914</v>
      </c>
      <c r="H675">
        <v>0.72859889522995702</v>
      </c>
      <c r="I675" s="44">
        <f t="shared" si="45"/>
        <v>9.0466260200114321E-2</v>
      </c>
      <c r="S675" s="46">
        <v>1.388730879209422</v>
      </c>
      <c r="U675">
        <f>1-EXP(-$B$1*S675)*(1+($B$1*S675))</f>
        <v>0.95460318103119024</v>
      </c>
      <c r="V675">
        <f t="shared" si="47"/>
        <v>0.87547169811320746</v>
      </c>
      <c r="W675" s="46">
        <f t="shared" si="46"/>
        <v>0.35238061178343855</v>
      </c>
    </row>
    <row r="676" spans="1:23" x14ac:dyDescent="0.25">
      <c r="A676">
        <v>466</v>
      </c>
      <c r="B676">
        <v>0.74840540787987919</v>
      </c>
      <c r="C676">
        <f t="shared" si="43"/>
        <v>8.280298819614397E-2</v>
      </c>
      <c r="E676">
        <v>0.55656605731376074</v>
      </c>
      <c r="F676" s="44">
        <f t="shared" si="44"/>
        <v>0.16741983255387197</v>
      </c>
      <c r="H676">
        <v>0.92867824335459459</v>
      </c>
      <c r="I676" s="44">
        <f t="shared" si="45"/>
        <v>2.1140842132676311E-2</v>
      </c>
      <c r="S676" s="46">
        <v>1.3893118834386022</v>
      </c>
      <c r="U676">
        <f>1-EXP(-$B$1*S676)*(1+($B$1*S676))</f>
        <v>0.95467968240482759</v>
      </c>
      <c r="V676">
        <f t="shared" si="47"/>
        <v>0.87735849056603765</v>
      </c>
      <c r="W676" s="46">
        <f t="shared" si="46"/>
        <v>0.27136366288269226</v>
      </c>
    </row>
    <row r="677" spans="1:23" x14ac:dyDescent="0.25">
      <c r="A677">
        <v>467</v>
      </c>
      <c r="B677">
        <v>0.85897396771141699</v>
      </c>
      <c r="C677">
        <f t="shared" si="43"/>
        <v>4.3433332228248807E-2</v>
      </c>
      <c r="E677">
        <v>0.46348460341196934</v>
      </c>
      <c r="F677" s="44">
        <f t="shared" si="44"/>
        <v>0.21970917503574686</v>
      </c>
      <c r="H677">
        <v>0.86864833521530804</v>
      </c>
      <c r="I677" s="44">
        <f t="shared" si="45"/>
        <v>4.0233403761027901E-2</v>
      </c>
      <c r="S677" s="46">
        <v>1.397048134668367</v>
      </c>
      <c r="U677">
        <f>1-EXP(-$B$1*S677)*(1+($B$1*S677))</f>
        <v>0.95568662647103175</v>
      </c>
      <c r="V677">
        <f t="shared" si="47"/>
        <v>0.87924528301886784</v>
      </c>
      <c r="W677" s="46">
        <f t="shared" si="46"/>
        <v>0.30337591102502359</v>
      </c>
    </row>
    <row r="678" spans="1:23" x14ac:dyDescent="0.25">
      <c r="A678">
        <v>468</v>
      </c>
      <c r="B678">
        <v>0.56746116519669176</v>
      </c>
      <c r="C678">
        <f t="shared" si="43"/>
        <v>0.16188084666845162</v>
      </c>
      <c r="E678">
        <v>0.41465498825037383</v>
      </c>
      <c r="F678" s="44">
        <f t="shared" si="44"/>
        <v>0.25151670232316009</v>
      </c>
      <c r="H678">
        <v>0.7364116336558123</v>
      </c>
      <c r="I678" s="44">
        <f t="shared" si="45"/>
        <v>8.7418866210373244E-2</v>
      </c>
      <c r="S678" s="46">
        <v>1.4107665130620091</v>
      </c>
      <c r="U678">
        <f>1-EXP(-$B$1*S678)*(1+($B$1*S678))</f>
        <v>0.95741971133499204</v>
      </c>
      <c r="V678">
        <f t="shared" si="47"/>
        <v>0.88113207547169803</v>
      </c>
      <c r="W678" s="46">
        <f t="shared" si="46"/>
        <v>0.50081641520198494</v>
      </c>
    </row>
    <row r="679" spans="1:23" x14ac:dyDescent="0.25">
      <c r="A679">
        <v>469</v>
      </c>
      <c r="B679">
        <v>0.79366435743278296</v>
      </c>
      <c r="C679">
        <f t="shared" si="43"/>
        <v>6.602703735546249E-2</v>
      </c>
      <c r="E679">
        <v>0.52708517715994752</v>
      </c>
      <c r="F679" s="44">
        <f t="shared" si="44"/>
        <v>0.1829694620032756</v>
      </c>
      <c r="H679">
        <v>0.64564958647419657</v>
      </c>
      <c r="I679" s="44">
        <f t="shared" si="45"/>
        <v>0.12499953090557525</v>
      </c>
      <c r="S679" s="46">
        <v>1.416836729151687</v>
      </c>
      <c r="U679">
        <f>1-EXP(-$B$1*S679)*(1+($B$1*S679))</f>
        <v>0.9581656647959319</v>
      </c>
      <c r="V679">
        <f t="shared" si="47"/>
        <v>0.88301886792452822</v>
      </c>
      <c r="W679" s="46">
        <f t="shared" si="46"/>
        <v>0.37399603026431333</v>
      </c>
    </row>
    <row r="680" spans="1:23" x14ac:dyDescent="0.25">
      <c r="A680">
        <v>470</v>
      </c>
      <c r="B680">
        <v>0.14358958708456679</v>
      </c>
      <c r="C680">
        <f t="shared" si="43"/>
        <v>0.55451318238168679</v>
      </c>
      <c r="E680">
        <v>0.8460951567125462</v>
      </c>
      <c r="F680" s="44">
        <f t="shared" si="44"/>
        <v>4.774955637643101E-2</v>
      </c>
      <c r="H680">
        <v>0.15317239906002991</v>
      </c>
      <c r="I680" s="44">
        <f t="shared" si="45"/>
        <v>0.53605462877155718</v>
      </c>
      <c r="S680" s="46">
        <v>1.4211265203530576</v>
      </c>
      <c r="U680">
        <f>1-EXP(-$B$1*S680)*(1+($B$1*S680))</f>
        <v>0.9586852488778419</v>
      </c>
      <c r="V680">
        <f t="shared" si="47"/>
        <v>0.88490566037735841</v>
      </c>
      <c r="W680" s="46">
        <f t="shared" si="46"/>
        <v>1.1383173675296749</v>
      </c>
    </row>
    <row r="681" spans="1:23" x14ac:dyDescent="0.25">
      <c r="A681">
        <v>471</v>
      </c>
      <c r="B681">
        <v>0.25760673848689231</v>
      </c>
      <c r="C681">
        <f t="shared" si="43"/>
        <v>0.38752032182047541</v>
      </c>
      <c r="E681">
        <v>0.7576830347605823</v>
      </c>
      <c r="F681" s="44">
        <f t="shared" si="44"/>
        <v>7.9282897354136475E-2</v>
      </c>
      <c r="H681">
        <v>0.10605182042909024</v>
      </c>
      <c r="I681" s="44">
        <f t="shared" si="45"/>
        <v>0.6410935521018547</v>
      </c>
      <c r="S681" s="46">
        <v>1.4471483099382594</v>
      </c>
      <c r="U681">
        <f>1-EXP(-$B$1*S681)*(1+($B$1*S681))</f>
        <v>0.96170674070041873</v>
      </c>
      <c r="V681">
        <f t="shared" si="47"/>
        <v>0.88679245283018859</v>
      </c>
      <c r="W681" s="46">
        <f t="shared" si="46"/>
        <v>1.1078967712764665</v>
      </c>
    </row>
    <row r="682" spans="1:23" x14ac:dyDescent="0.25">
      <c r="A682">
        <v>472</v>
      </c>
      <c r="B682">
        <v>0.17538987395855588</v>
      </c>
      <c r="C682">
        <f t="shared" si="43"/>
        <v>0.49735540909932635</v>
      </c>
      <c r="E682">
        <v>0.40507217627491071</v>
      </c>
      <c r="F682" s="44">
        <f t="shared" si="44"/>
        <v>0.25819714706548047</v>
      </c>
      <c r="H682">
        <v>0.77755058442945646</v>
      </c>
      <c r="I682" s="44">
        <f t="shared" si="45"/>
        <v>7.1887593338757633E-2</v>
      </c>
      <c r="S682" s="46">
        <v>1.4545800831464515</v>
      </c>
      <c r="U682">
        <f>1-EXP(-$B$1*S682)*(1+($B$1*S682))</f>
        <v>0.9625299392954394</v>
      </c>
      <c r="V682">
        <f t="shared" si="47"/>
        <v>0.88867924528301878</v>
      </c>
      <c r="W682" s="46">
        <f t="shared" si="46"/>
        <v>0.82744014950356448</v>
      </c>
    </row>
    <row r="683" spans="1:23" x14ac:dyDescent="0.25">
      <c r="A683">
        <v>473</v>
      </c>
      <c r="B683">
        <v>0.88827173680837423</v>
      </c>
      <c r="C683">
        <f t="shared" si="43"/>
        <v>3.3850735109174968E-2</v>
      </c>
      <c r="E683">
        <v>0.85311441389202547</v>
      </c>
      <c r="F683" s="44">
        <f t="shared" si="44"/>
        <v>4.5389031231580619E-2</v>
      </c>
      <c r="H683">
        <v>0.80300302133243817</v>
      </c>
      <c r="I683" s="44">
        <f t="shared" si="45"/>
        <v>6.2684800710425981E-2</v>
      </c>
      <c r="S683" s="46">
        <v>1.4656358717141453</v>
      </c>
      <c r="U683">
        <f>1-EXP(-$B$1*S683)*(1+($B$1*S683))</f>
        <v>0.96372315331222613</v>
      </c>
      <c r="V683">
        <f t="shared" si="47"/>
        <v>0.89056603773584897</v>
      </c>
      <c r="W683" s="46">
        <f t="shared" si="46"/>
        <v>0.14192456705118156</v>
      </c>
    </row>
    <row r="684" spans="1:23" x14ac:dyDescent="0.25">
      <c r="A684">
        <v>474</v>
      </c>
      <c r="B684">
        <v>0.1142002624591815</v>
      </c>
      <c r="C684">
        <f t="shared" si="43"/>
        <v>0.61994333814895686</v>
      </c>
      <c r="E684">
        <v>0.22837000640888699</v>
      </c>
      <c r="F684" s="44">
        <f t="shared" si="44"/>
        <v>0.4219394657928644</v>
      </c>
      <c r="H684">
        <v>0.21582689901425214</v>
      </c>
      <c r="I684" s="44">
        <f t="shared" si="45"/>
        <v>0.43807959601082985</v>
      </c>
      <c r="S684" s="46">
        <v>1.4799623999526512</v>
      </c>
      <c r="U684">
        <f>1-EXP(-$B$1*S684)*(1+($B$1*S684))</f>
        <v>0.9652150836059975</v>
      </c>
      <c r="V684">
        <f t="shared" si="47"/>
        <v>0.89245283018867916</v>
      </c>
      <c r="W684" s="46">
        <f t="shared" si="46"/>
        <v>1.4799623999526512</v>
      </c>
    </row>
    <row r="685" spans="1:23" x14ac:dyDescent="0.25">
      <c r="A685">
        <v>475</v>
      </c>
      <c r="B685">
        <v>0.55311746574297316</v>
      </c>
      <c r="C685">
        <f t="shared" si="43"/>
        <v>0.16919568130524426</v>
      </c>
      <c r="E685">
        <v>0.77404095583971677</v>
      </c>
      <c r="F685" s="44">
        <f t="shared" si="44"/>
        <v>7.3180140648781714E-2</v>
      </c>
      <c r="H685">
        <v>0.18292794579912716</v>
      </c>
      <c r="I685" s="44">
        <f t="shared" si="45"/>
        <v>0.48533226927965012</v>
      </c>
      <c r="S685" s="46">
        <v>1.49157032606991</v>
      </c>
      <c r="U685">
        <f>1-EXP(-$B$1*S685)*(1+($B$1*S685))</f>
        <v>0.96638041423617871</v>
      </c>
      <c r="V685">
        <f t="shared" si="47"/>
        <v>0.89433962264150935</v>
      </c>
      <c r="W685" s="46">
        <f t="shared" si="46"/>
        <v>0.72770809123367608</v>
      </c>
    </row>
    <row r="686" spans="1:23" x14ac:dyDescent="0.25">
      <c r="A686">
        <v>476</v>
      </c>
      <c r="B686">
        <v>0.75481429486983853</v>
      </c>
      <c r="C686">
        <f t="shared" si="43"/>
        <v>8.0366722013653538E-2</v>
      </c>
      <c r="E686">
        <v>0.13391521958067568</v>
      </c>
      <c r="F686" s="44">
        <f t="shared" si="44"/>
        <v>0.57444239113150375</v>
      </c>
      <c r="H686">
        <v>0.14490188299203466</v>
      </c>
      <c r="I686" s="44">
        <f t="shared" si="45"/>
        <v>0.55191383846452147</v>
      </c>
      <c r="S686" s="46">
        <v>1.4946245496374879</v>
      </c>
      <c r="U686">
        <f>1-EXP(-$B$1*S686)*(1+($B$1*S686))</f>
        <v>0.96668072604904176</v>
      </c>
      <c r="V686">
        <f t="shared" si="47"/>
        <v>0.89622641509433953</v>
      </c>
      <c r="W686" s="46">
        <f t="shared" si="46"/>
        <v>1.2067229516096787</v>
      </c>
    </row>
    <row r="687" spans="1:23" x14ac:dyDescent="0.25">
      <c r="A687">
        <v>477</v>
      </c>
      <c r="B687">
        <v>0.48869289223914303</v>
      </c>
      <c r="C687">
        <f t="shared" si="43"/>
        <v>0.20457743400940204</v>
      </c>
      <c r="E687">
        <v>0.5298318430127873</v>
      </c>
      <c r="F687" s="44">
        <f t="shared" si="44"/>
        <v>0.18148445717526723</v>
      </c>
      <c r="H687">
        <v>0.72936185796685693</v>
      </c>
      <c r="I687" s="44">
        <f t="shared" si="45"/>
        <v>9.0167226947235751E-2</v>
      </c>
      <c r="S687" s="46">
        <v>1.4974474800135589</v>
      </c>
      <c r="U687">
        <f>1-EXP(-$B$1*S687)*(1+($B$1*S687))</f>
        <v>0.96695599596177284</v>
      </c>
      <c r="V687">
        <f t="shared" si="47"/>
        <v>0.89811320754716972</v>
      </c>
      <c r="W687" s="46">
        <f t="shared" si="46"/>
        <v>0.47622911813190505</v>
      </c>
    </row>
    <row r="688" spans="1:23" x14ac:dyDescent="0.25">
      <c r="A688">
        <v>478</v>
      </c>
      <c r="B688">
        <v>8.8045899838251895E-2</v>
      </c>
      <c r="C688">
        <f t="shared" si="43"/>
        <v>0.69425628897519542</v>
      </c>
      <c r="E688">
        <v>1.651051362651448E-2</v>
      </c>
      <c r="F688" s="44">
        <f t="shared" si="44"/>
        <v>1.1725022604311148</v>
      </c>
      <c r="H688">
        <v>0.88473158970915855</v>
      </c>
      <c r="I688" s="44">
        <f t="shared" si="45"/>
        <v>3.4991705268480791E-2</v>
      </c>
      <c r="S688" s="46">
        <v>1.5013204616777689</v>
      </c>
      <c r="U688">
        <f>1-EXP(-$B$1*S688)*(1+($B$1*S688))</f>
        <v>0.96733009518325075</v>
      </c>
      <c r="V688">
        <f t="shared" si="47"/>
        <v>0.89999999999999991</v>
      </c>
      <c r="W688" s="46">
        <f t="shared" si="46"/>
        <v>1.9017502546747909</v>
      </c>
    </row>
    <row r="689" spans="1:23" x14ac:dyDescent="0.25">
      <c r="A689">
        <v>479</v>
      </c>
      <c r="B689">
        <v>0.93322550126651815</v>
      </c>
      <c r="C689">
        <f t="shared" si="43"/>
        <v>1.9745260719674685E-2</v>
      </c>
      <c r="E689">
        <v>0.72988067262794887</v>
      </c>
      <c r="F689" s="44">
        <f t="shared" si="44"/>
        <v>8.9964062958453953E-2</v>
      </c>
      <c r="H689">
        <v>0.23310037537766656</v>
      </c>
      <c r="I689" s="44">
        <f t="shared" si="45"/>
        <v>0.41608174930569214</v>
      </c>
      <c r="S689" s="46">
        <v>1.5022366404528014</v>
      </c>
      <c r="U689">
        <f>1-EXP(-$B$1*S689)*(1+($B$1*S689))</f>
        <v>0.96741799193894784</v>
      </c>
      <c r="V689">
        <f t="shared" si="47"/>
        <v>0.9018867924528301</v>
      </c>
      <c r="W689" s="46">
        <f t="shared" si="46"/>
        <v>0.52579107298382077</v>
      </c>
    </row>
    <row r="690" spans="1:23" x14ac:dyDescent="0.25">
      <c r="A690">
        <v>480</v>
      </c>
      <c r="B690">
        <v>0.82891323587755972</v>
      </c>
      <c r="C690">
        <f t="shared" si="43"/>
        <v>5.3611368716941978E-2</v>
      </c>
      <c r="E690">
        <v>0.97927793206579794</v>
      </c>
      <c r="F690" s="44">
        <f t="shared" si="44"/>
        <v>5.9827951158557277E-3</v>
      </c>
      <c r="H690">
        <v>0.62285225989562665</v>
      </c>
      <c r="I690" s="44">
        <f t="shared" si="45"/>
        <v>0.13527026609777529</v>
      </c>
      <c r="S690" s="46">
        <v>1.5082628847482265</v>
      </c>
      <c r="U690">
        <f>1-EXP(-$B$1*S690)*(1+($B$1*S690))</f>
        <v>0.96799048542995769</v>
      </c>
      <c r="V690">
        <f t="shared" si="47"/>
        <v>0.90377358490566029</v>
      </c>
      <c r="W690" s="46">
        <f t="shared" si="46"/>
        <v>0.19486442993057299</v>
      </c>
    </row>
    <row r="691" spans="1:23" x14ac:dyDescent="0.25">
      <c r="A691">
        <v>481</v>
      </c>
      <c r="B691">
        <v>0.26593829157383952</v>
      </c>
      <c r="C691">
        <f t="shared" si="43"/>
        <v>0.37842599533657045</v>
      </c>
      <c r="E691">
        <v>0.83379619739371924</v>
      </c>
      <c r="F691" s="44">
        <f t="shared" si="44"/>
        <v>5.1933221176987336E-2</v>
      </c>
      <c r="H691">
        <v>1.3550218207342753E-2</v>
      </c>
      <c r="I691" s="44">
        <f t="shared" si="45"/>
        <v>1.2289578936923313</v>
      </c>
      <c r="S691" s="46">
        <v>1.5137956454321153</v>
      </c>
      <c r="U691">
        <f>1-EXP(-$B$1*S691)*(1+($B$1*S691))</f>
        <v>0.96850754933047267</v>
      </c>
      <c r="V691">
        <f t="shared" si="47"/>
        <v>0.90566037735849048</v>
      </c>
      <c r="W691" s="46">
        <f t="shared" si="46"/>
        <v>1.659317110205889</v>
      </c>
    </row>
    <row r="692" spans="1:23" x14ac:dyDescent="0.25">
      <c r="A692">
        <v>482</v>
      </c>
      <c r="B692">
        <v>0.82995086519974359</v>
      </c>
      <c r="C692">
        <f t="shared" si="43"/>
        <v>5.3253936713806523E-2</v>
      </c>
      <c r="E692">
        <v>0.64915921506393626</v>
      </c>
      <c r="F692" s="44">
        <f t="shared" si="44"/>
        <v>0.12345064819763811</v>
      </c>
      <c r="H692">
        <v>6.7354350413525804E-2</v>
      </c>
      <c r="I692" s="44">
        <f t="shared" si="45"/>
        <v>0.7707965097424706</v>
      </c>
      <c r="S692" s="46">
        <v>1.5175581737458526</v>
      </c>
      <c r="U692">
        <f>1-EXP(-$B$1*S692)*(1+($B$1*S692))</f>
        <v>0.96885456496439049</v>
      </c>
      <c r="V692">
        <f t="shared" si="47"/>
        <v>0.90754716981132066</v>
      </c>
      <c r="W692" s="46">
        <f t="shared" si="46"/>
        <v>0.9475010946539153</v>
      </c>
    </row>
    <row r="693" spans="1:23" x14ac:dyDescent="0.25">
      <c r="A693">
        <v>483</v>
      </c>
      <c r="B693">
        <v>0.26993621631519515</v>
      </c>
      <c r="C693">
        <f t="shared" si="43"/>
        <v>0.3741627382175709</v>
      </c>
      <c r="E693">
        <v>5.2186651203955199E-3</v>
      </c>
      <c r="F693" s="44">
        <f t="shared" si="44"/>
        <v>1.501575323957921</v>
      </c>
      <c r="H693">
        <v>1.0864589373455E-2</v>
      </c>
      <c r="I693" s="44">
        <f t="shared" si="45"/>
        <v>1.2920704170009583</v>
      </c>
      <c r="S693" s="46">
        <v>1.5277316942732078</v>
      </c>
      <c r="U693">
        <f>1-EXP(-$B$1*S693)*(1+($B$1*S693))</f>
        <v>0.96977449183467113</v>
      </c>
      <c r="V693">
        <f t="shared" si="47"/>
        <v>0.90943396226415085</v>
      </c>
      <c r="W693" s="46">
        <f t="shared" si="46"/>
        <v>3.1678084791764505</v>
      </c>
    </row>
    <row r="694" spans="1:23" x14ac:dyDescent="0.25">
      <c r="A694">
        <v>484</v>
      </c>
      <c r="B694">
        <v>0.78191473128452404</v>
      </c>
      <c r="C694">
        <f t="shared" si="43"/>
        <v>7.0288452474326427E-2</v>
      </c>
      <c r="E694">
        <v>0.21341593676564838</v>
      </c>
      <c r="F694" s="44">
        <f t="shared" si="44"/>
        <v>0.44128921790043346</v>
      </c>
      <c r="H694">
        <v>1.7395550401318401E-2</v>
      </c>
      <c r="I694" s="44">
        <f t="shared" si="45"/>
        <v>1.1575830941505107</v>
      </c>
      <c r="S694" s="46">
        <v>1.5390545266579894</v>
      </c>
      <c r="U694">
        <f>1-EXP(-$B$1*S694)*(1+($B$1*S694))</f>
        <v>0.97076751166376141</v>
      </c>
      <c r="V694">
        <f t="shared" si="47"/>
        <v>0.91132075471698104</v>
      </c>
      <c r="W694" s="46">
        <f t="shared" si="46"/>
        <v>1.6691607645252706</v>
      </c>
    </row>
    <row r="695" spans="1:23" x14ac:dyDescent="0.25">
      <c r="A695">
        <v>485</v>
      </c>
      <c r="B695">
        <v>0.56593523972289195</v>
      </c>
      <c r="C695">
        <f t="shared" si="43"/>
        <v>0.16265017850738597</v>
      </c>
      <c r="E695">
        <v>0.21021149327066865</v>
      </c>
      <c r="F695" s="44">
        <f t="shared" si="44"/>
        <v>0.44561175549937632</v>
      </c>
      <c r="H695">
        <v>0.53102206488235115</v>
      </c>
      <c r="I695" s="44">
        <f t="shared" si="45"/>
        <v>0.18084334432936097</v>
      </c>
      <c r="S695" s="46">
        <v>1.5416635738155386</v>
      </c>
      <c r="U695">
        <f>1-EXP(-$B$1*S695)*(1+($B$1*S695))</f>
        <v>0.9709918212873031</v>
      </c>
      <c r="V695">
        <f t="shared" si="47"/>
        <v>0.91320754716981123</v>
      </c>
      <c r="W695" s="46">
        <f t="shared" si="46"/>
        <v>0.78910527833612332</v>
      </c>
    </row>
    <row r="696" spans="1:23" x14ac:dyDescent="0.25">
      <c r="A696">
        <v>486</v>
      </c>
      <c r="B696">
        <v>0.30649739066743981</v>
      </c>
      <c r="C696">
        <f t="shared" si="43"/>
        <v>0.33787029627486997</v>
      </c>
      <c r="E696">
        <v>0.50383007293923765</v>
      </c>
      <c r="F696" s="44">
        <f t="shared" si="44"/>
        <v>0.19586177846500438</v>
      </c>
      <c r="H696">
        <v>0.75737784966582233</v>
      </c>
      <c r="I696" s="44">
        <f t="shared" si="45"/>
        <v>7.9398002619456995E-2</v>
      </c>
      <c r="S696" s="46">
        <v>1.5478450283514071</v>
      </c>
      <c r="U696">
        <f>1-EXP(-$B$1*S696)*(1+($B$1*S696))</f>
        <v>0.97151664998836296</v>
      </c>
      <c r="V696">
        <f t="shared" si="47"/>
        <v>0.91509433962264142</v>
      </c>
      <c r="W696" s="46">
        <f t="shared" si="46"/>
        <v>0.61313007735933134</v>
      </c>
    </row>
    <row r="697" spans="1:23" x14ac:dyDescent="0.25">
      <c r="A697">
        <v>487</v>
      </c>
      <c r="B697">
        <v>0.15021210364085819</v>
      </c>
      <c r="C697">
        <f t="shared" si="43"/>
        <v>0.54163055982982367</v>
      </c>
      <c r="E697">
        <v>0.82732627338480791</v>
      </c>
      <c r="F697" s="44">
        <f t="shared" si="44"/>
        <v>5.4158895800188518E-2</v>
      </c>
      <c r="H697">
        <v>0.17664113284707175</v>
      </c>
      <c r="I697" s="44">
        <f t="shared" si="45"/>
        <v>0.49532431502971697</v>
      </c>
      <c r="S697" s="46">
        <v>1.5797022577851201</v>
      </c>
      <c r="U697">
        <f>1-EXP(-$B$1*S697)*(1+($B$1*S697))</f>
        <v>0.97407922628620458</v>
      </c>
      <c r="V697">
        <f t="shared" si="47"/>
        <v>0.91698113207547161</v>
      </c>
      <c r="W697" s="46">
        <f t="shared" si="46"/>
        <v>1.0911137706597291</v>
      </c>
    </row>
    <row r="698" spans="1:23" x14ac:dyDescent="0.25">
      <c r="A698">
        <v>488</v>
      </c>
      <c r="B698">
        <v>0.89281899472029791</v>
      </c>
      <c r="C698">
        <f t="shared" si="43"/>
        <v>3.2391832038013525E-2</v>
      </c>
      <c r="E698">
        <v>0.57539597766045103</v>
      </c>
      <c r="F698" s="44">
        <f t="shared" si="44"/>
        <v>0.15791337668551095</v>
      </c>
      <c r="H698">
        <v>0.92400891140476704</v>
      </c>
      <c r="I698" s="44">
        <f t="shared" si="45"/>
        <v>2.2581018002716027E-2</v>
      </c>
      <c r="S698" s="46">
        <v>1.5798876865498874</v>
      </c>
      <c r="U698">
        <f>1-EXP(-$B$1*S698)*(1+($B$1*S698))</f>
        <v>0.9740934684865209</v>
      </c>
      <c r="V698">
        <f t="shared" si="47"/>
        <v>0.91886792452830179</v>
      </c>
      <c r="W698" s="46">
        <f t="shared" si="46"/>
        <v>0.2128862267262405</v>
      </c>
    </row>
    <row r="699" spans="1:23" x14ac:dyDescent="0.25">
      <c r="A699">
        <v>489</v>
      </c>
      <c r="B699">
        <v>0.93301187170018618</v>
      </c>
      <c r="C699">
        <f t="shared" si="43"/>
        <v>1.9810672569316901E-2</v>
      </c>
      <c r="E699">
        <v>0.68099002044740131</v>
      </c>
      <c r="F699" s="44">
        <f t="shared" si="44"/>
        <v>0.10977360777207397</v>
      </c>
      <c r="H699">
        <v>0.26538895840327159</v>
      </c>
      <c r="I699" s="44">
        <f t="shared" si="45"/>
        <v>0.37901678901552527</v>
      </c>
      <c r="S699" s="46">
        <v>1.5827910506691323</v>
      </c>
      <c r="U699">
        <f>1-EXP(-$B$1*S699)*(1+($B$1*S699))</f>
        <v>0.97431548204828178</v>
      </c>
      <c r="V699">
        <f t="shared" si="47"/>
        <v>0.92075471698113198</v>
      </c>
      <c r="W699" s="46">
        <f t="shared" si="46"/>
        <v>0.50860106935691607</v>
      </c>
    </row>
    <row r="700" spans="1:23" x14ac:dyDescent="0.25">
      <c r="A700">
        <v>490</v>
      </c>
      <c r="B700">
        <v>0.24054689168980986</v>
      </c>
      <c r="C700">
        <f t="shared" si="43"/>
        <v>0.40709720931441001</v>
      </c>
      <c r="E700">
        <v>0.29859309671315654</v>
      </c>
      <c r="F700" s="44">
        <f t="shared" si="44"/>
        <v>0.34533528942525021</v>
      </c>
      <c r="H700">
        <v>0.19354838709677419</v>
      </c>
      <c r="I700" s="44">
        <f t="shared" si="45"/>
        <v>0.46920792435916897</v>
      </c>
      <c r="S700" s="46">
        <v>1.5853043112943532</v>
      </c>
      <c r="U700">
        <f>1-EXP(-$B$1*S700)*(1+($B$1*S700))</f>
        <v>0.97450617808929052</v>
      </c>
      <c r="V700">
        <f t="shared" si="47"/>
        <v>0.92264150943396217</v>
      </c>
      <c r="W700" s="46">
        <f t="shared" si="46"/>
        <v>1.2216404230988291</v>
      </c>
    </row>
    <row r="701" spans="1:23" x14ac:dyDescent="0.25">
      <c r="A701">
        <v>491</v>
      </c>
      <c r="B701">
        <v>0.83770256660664688</v>
      </c>
      <c r="C701">
        <f t="shared" si="43"/>
        <v>5.0597763986796176E-2</v>
      </c>
      <c r="E701">
        <v>0.19080172124393444</v>
      </c>
      <c r="F701" s="44">
        <f t="shared" si="44"/>
        <v>0.47329157108971909</v>
      </c>
      <c r="H701">
        <v>0.94409009063997318</v>
      </c>
      <c r="I701" s="44">
        <f t="shared" si="45"/>
        <v>1.6438194968655621E-2</v>
      </c>
      <c r="S701" s="46">
        <v>1.6158914733578738</v>
      </c>
      <c r="U701">
        <f>1-EXP(-$B$1*S701)*(1+($B$1*S701))</f>
        <v>0.97671995033296954</v>
      </c>
      <c r="V701">
        <f t="shared" si="47"/>
        <v>0.92452830188679236</v>
      </c>
      <c r="W701" s="46">
        <f t="shared" si="46"/>
        <v>0.54032753004517087</v>
      </c>
    </row>
    <row r="702" spans="1:23" x14ac:dyDescent="0.25">
      <c r="A702">
        <v>492</v>
      </c>
      <c r="B702">
        <v>0.57429731131931516</v>
      </c>
      <c r="C702">
        <f t="shared" si="43"/>
        <v>0.15845944365390657</v>
      </c>
      <c r="E702">
        <v>0.13409833063753165</v>
      </c>
      <c r="F702" s="44">
        <f t="shared" si="44"/>
        <v>0.57405198211737951</v>
      </c>
      <c r="H702">
        <v>0.41120639667958619</v>
      </c>
      <c r="I702" s="44">
        <f t="shared" si="45"/>
        <v>0.25390285966707965</v>
      </c>
      <c r="S702" s="46">
        <v>1.6194483196033795</v>
      </c>
      <c r="U702">
        <f>1-EXP(-$B$1*S702)*(1+($B$1*S702))</f>
        <v>0.97696496101240293</v>
      </c>
      <c r="V702">
        <f t="shared" si="47"/>
        <v>0.92641509433962255</v>
      </c>
      <c r="W702" s="46">
        <f t="shared" si="46"/>
        <v>0.98641428543836573</v>
      </c>
    </row>
    <row r="703" spans="1:23" x14ac:dyDescent="0.25">
      <c r="A703">
        <v>493</v>
      </c>
      <c r="B703">
        <v>1.8372142704550311E-2</v>
      </c>
      <c r="C703">
        <f t="shared" si="43"/>
        <v>1.1419770700133036</v>
      </c>
      <c r="E703">
        <v>0.37940610980559708</v>
      </c>
      <c r="F703" s="44">
        <f t="shared" si="44"/>
        <v>0.27689946221370149</v>
      </c>
      <c r="H703">
        <v>0.38261055330057681</v>
      </c>
      <c r="I703" s="44">
        <f t="shared" si="45"/>
        <v>0.27449646835410252</v>
      </c>
      <c r="S703" s="46">
        <v>1.6248429254643006</v>
      </c>
      <c r="U703">
        <f>1-EXP(-$B$1*S703)*(1+($B$1*S703))</f>
        <v>0.97733180271593334</v>
      </c>
      <c r="V703">
        <f t="shared" si="47"/>
        <v>0.92830188679245274</v>
      </c>
      <c r="W703" s="46">
        <f t="shared" si="46"/>
        <v>1.6933730005811076</v>
      </c>
    </row>
    <row r="704" spans="1:23" x14ac:dyDescent="0.25">
      <c r="A704">
        <v>494</v>
      </c>
      <c r="B704">
        <v>0.51118503372295299</v>
      </c>
      <c r="C704">
        <f t="shared" si="43"/>
        <v>0.19172104374347754</v>
      </c>
      <c r="E704">
        <v>0.11264381847590564</v>
      </c>
      <c r="F704" s="44">
        <f t="shared" si="44"/>
        <v>0.62386413923582429</v>
      </c>
      <c r="H704">
        <v>0.26352732932523576</v>
      </c>
      <c r="I704" s="44">
        <f t="shared" si="45"/>
        <v>0.38102805707845855</v>
      </c>
      <c r="S704" s="46">
        <v>1.633049588030338</v>
      </c>
      <c r="U704">
        <f>1-EXP(-$B$1*S704)*(1+($B$1*S704))</f>
        <v>0.97787903387329156</v>
      </c>
      <c r="V704">
        <f t="shared" si="47"/>
        <v>0.93018867924528292</v>
      </c>
      <c r="W704" s="46">
        <f t="shared" si="46"/>
        <v>1.1966132400577605</v>
      </c>
    </row>
    <row r="705" spans="1:23" x14ac:dyDescent="0.25">
      <c r="A705">
        <v>495</v>
      </c>
      <c r="B705">
        <v>0.69771416364024785</v>
      </c>
      <c r="C705">
        <f t="shared" si="43"/>
        <v>0.1028416479341886</v>
      </c>
      <c r="E705">
        <v>0.92117069002349927</v>
      </c>
      <c r="F705" s="44">
        <f t="shared" si="44"/>
        <v>2.3459979631782136E-2</v>
      </c>
      <c r="H705">
        <v>0.99468977935117653</v>
      </c>
      <c r="I705" s="44">
        <f t="shared" si="45"/>
        <v>1.5212485666994441E-3</v>
      </c>
      <c r="S705" s="46">
        <v>1.6342147711003538</v>
      </c>
      <c r="U705">
        <f>1-EXP(-$B$1*S705)*(1+($B$1*S705))</f>
        <v>0.97795568414278278</v>
      </c>
      <c r="V705">
        <f t="shared" si="47"/>
        <v>0.93207547169811311</v>
      </c>
      <c r="W705" s="46">
        <f t="shared" si="46"/>
        <v>0.12782287613267018</v>
      </c>
    </row>
    <row r="706" spans="1:23" x14ac:dyDescent="0.25">
      <c r="A706">
        <v>496</v>
      </c>
      <c r="B706">
        <v>0.22287667470320749</v>
      </c>
      <c r="C706">
        <f t="shared" si="43"/>
        <v>0.42889619678150692</v>
      </c>
      <c r="E706">
        <v>0.7244178594317453</v>
      </c>
      <c r="F706" s="44">
        <f t="shared" si="44"/>
        <v>9.2110542621266292E-2</v>
      </c>
      <c r="H706">
        <v>0.90173039948728906</v>
      </c>
      <c r="I706" s="44">
        <f t="shared" si="45"/>
        <v>2.9554198719306229E-2</v>
      </c>
      <c r="S706" s="46">
        <v>1.6478038392921053</v>
      </c>
      <c r="U706">
        <f>1-EXP(-$B$1*S706)*(1+($B$1*S706))</f>
        <v>0.97883082707404789</v>
      </c>
      <c r="V706">
        <f t="shared" si="47"/>
        <v>0.9339622641509433</v>
      </c>
      <c r="W706" s="46">
        <f t="shared" si="46"/>
        <v>0.5505609381220794</v>
      </c>
    </row>
    <row r="707" spans="1:23" x14ac:dyDescent="0.25">
      <c r="A707">
        <v>497</v>
      </c>
      <c r="B707">
        <v>0.65431684316537986</v>
      </c>
      <c r="C707">
        <f t="shared" si="43"/>
        <v>0.12118959290589872</v>
      </c>
      <c r="E707">
        <v>0.36811426129947811</v>
      </c>
      <c r="F707" s="44">
        <f t="shared" si="44"/>
        <v>0.28553197038412909</v>
      </c>
      <c r="H707">
        <v>0.71282082583086637</v>
      </c>
      <c r="I707" s="44">
        <f t="shared" si="45"/>
        <v>9.6721481805116374E-2</v>
      </c>
      <c r="S707" s="46">
        <v>1.6503468161235599</v>
      </c>
      <c r="U707">
        <f>1-EXP(-$B$1*S707)*(1+($B$1*S707))</f>
        <v>0.97899081043648062</v>
      </c>
      <c r="V707">
        <f t="shared" si="47"/>
        <v>0.93584905660377349</v>
      </c>
      <c r="W707" s="46">
        <f t="shared" si="46"/>
        <v>0.50344304509514415</v>
      </c>
    </row>
    <row r="708" spans="1:23" x14ac:dyDescent="0.25">
      <c r="A708">
        <v>498</v>
      </c>
      <c r="B708">
        <v>5.551316873683889E-2</v>
      </c>
      <c r="C708">
        <f t="shared" si="43"/>
        <v>0.82603857481064613</v>
      </c>
      <c r="E708">
        <v>0.55732902005066076</v>
      </c>
      <c r="F708" s="44">
        <f t="shared" si="44"/>
        <v>0.16702843233688527</v>
      </c>
      <c r="H708">
        <v>0.68239387188329725</v>
      </c>
      <c r="I708" s="44">
        <f t="shared" si="45"/>
        <v>0.10918521802467096</v>
      </c>
      <c r="S708" s="46">
        <v>1.659317110205889</v>
      </c>
      <c r="U708">
        <f>1-EXP(-$B$1*S708)*(1+($B$1*S708))</f>
        <v>0.97954583599560174</v>
      </c>
      <c r="V708">
        <f t="shared" si="47"/>
        <v>0.93773584905660368</v>
      </c>
      <c r="W708" s="46">
        <f t="shared" si="46"/>
        <v>1.1022522251722022</v>
      </c>
    </row>
    <row r="709" spans="1:23" x14ac:dyDescent="0.25">
      <c r="A709">
        <v>499</v>
      </c>
      <c r="B709">
        <v>0.11642811365092928</v>
      </c>
      <c r="C709">
        <f t="shared" si="43"/>
        <v>0.61442321332480765</v>
      </c>
      <c r="E709">
        <v>0.28641621143223367</v>
      </c>
      <c r="F709" s="44">
        <f t="shared" si="44"/>
        <v>0.35723121180993561</v>
      </c>
      <c r="H709">
        <v>6.6377758110293894E-2</v>
      </c>
      <c r="I709" s="44">
        <f t="shared" si="45"/>
        <v>0.77496949909502832</v>
      </c>
      <c r="S709" s="46">
        <v>1.6691607645252706</v>
      </c>
      <c r="U709">
        <f>1-EXP(-$B$1*S709)*(1+($B$1*S709))</f>
        <v>0.98013852650223166</v>
      </c>
      <c r="V709">
        <f t="shared" si="47"/>
        <v>0.93962264150943386</v>
      </c>
      <c r="W709" s="46">
        <f t="shared" si="46"/>
        <v>1.7466239242297714</v>
      </c>
    </row>
    <row r="710" spans="1:23" x14ac:dyDescent="0.25">
      <c r="A710">
        <v>500</v>
      </c>
      <c r="B710">
        <v>0.58684041871394999</v>
      </c>
      <c r="C710">
        <f t="shared" si="43"/>
        <v>0.1522863872013705</v>
      </c>
      <c r="E710">
        <v>0.73589281899472025</v>
      </c>
      <c r="F710" s="44">
        <f t="shared" si="44"/>
        <v>8.7620227778193935E-2</v>
      </c>
      <c r="H710">
        <v>3.173924985503708E-2</v>
      </c>
      <c r="I710" s="44">
        <f t="shared" si="45"/>
        <v>0.98577177091999013</v>
      </c>
      <c r="S710" s="46">
        <v>1.6769342059713743</v>
      </c>
      <c r="U710">
        <f>1-EXP(-$B$1*S710)*(1+($B$1*S710))</f>
        <v>0.98059475560952292</v>
      </c>
      <c r="V710">
        <f t="shared" si="47"/>
        <v>0.94150943396226405</v>
      </c>
      <c r="W710" s="46">
        <f t="shared" si="46"/>
        <v>1.2256783858995546</v>
      </c>
    </row>
    <row r="711" spans="1:23" x14ac:dyDescent="0.25">
      <c r="A711">
        <v>501</v>
      </c>
      <c r="B711">
        <v>0.3758354441969054</v>
      </c>
      <c r="C711">
        <f t="shared" si="43"/>
        <v>0.27960110851449876</v>
      </c>
      <c r="E711">
        <v>0.39661854915005951</v>
      </c>
      <c r="F711" s="44">
        <f t="shared" si="44"/>
        <v>0.26422294101896943</v>
      </c>
      <c r="H711">
        <v>0.29688406018250069</v>
      </c>
      <c r="I711" s="44">
        <f t="shared" si="45"/>
        <v>0.34697531032841017</v>
      </c>
      <c r="S711" s="46">
        <v>1.6823396929435479</v>
      </c>
      <c r="U711">
        <f>1-EXP(-$B$1*S711)*(1+($B$1*S711))</f>
        <v>0.98090599238086318</v>
      </c>
      <c r="V711">
        <f t="shared" si="47"/>
        <v>0.94339622641509424</v>
      </c>
      <c r="W711" s="46">
        <f t="shared" si="46"/>
        <v>0.89079935986187841</v>
      </c>
    </row>
    <row r="712" spans="1:23" x14ac:dyDescent="0.25">
      <c r="A712">
        <v>502</v>
      </c>
      <c r="B712">
        <v>0.42915128025147253</v>
      </c>
      <c r="C712">
        <f t="shared" si="43"/>
        <v>0.24169879645607922</v>
      </c>
      <c r="E712">
        <v>0.12872707296975616</v>
      </c>
      <c r="F712" s="44">
        <f t="shared" si="44"/>
        <v>0.58573166551904687</v>
      </c>
      <c r="H712">
        <v>0.97830133976256595</v>
      </c>
      <c r="I712" s="44">
        <f t="shared" si="45"/>
        <v>6.2678680112581275E-3</v>
      </c>
      <c r="S712" s="46">
        <v>1.6912539356557605</v>
      </c>
      <c r="U712">
        <f>1-EXP(-$B$1*S712)*(1+($B$1*S712))</f>
        <v>0.98140869603604741</v>
      </c>
      <c r="V712">
        <f t="shared" si="47"/>
        <v>0.94528301886792443</v>
      </c>
      <c r="W712" s="46">
        <f t="shared" si="46"/>
        <v>0.83369832998638416</v>
      </c>
    </row>
    <row r="713" spans="1:23" x14ac:dyDescent="0.25">
      <c r="A713">
        <v>503</v>
      </c>
      <c r="B713">
        <v>0.44526505325479904</v>
      </c>
      <c r="C713">
        <f t="shared" si="43"/>
        <v>0.23116729966815788</v>
      </c>
      <c r="E713">
        <v>6.4302499465926088E-2</v>
      </c>
      <c r="F713" s="44">
        <f t="shared" si="44"/>
        <v>0.78404479330034138</v>
      </c>
      <c r="H713">
        <v>0.12216559343241676</v>
      </c>
      <c r="I713" s="44">
        <f t="shared" si="45"/>
        <v>0.60067938038937441</v>
      </c>
      <c r="S713" s="46">
        <v>1.6933730005811076</v>
      </c>
      <c r="U713">
        <f>1-EXP(-$B$1*S713)*(1+($B$1*S713))</f>
        <v>0.98152629227143451</v>
      </c>
      <c r="V713">
        <f t="shared" si="47"/>
        <v>0.94716981132075462</v>
      </c>
      <c r="W713" s="46">
        <f t="shared" si="46"/>
        <v>1.6158914733578738</v>
      </c>
    </row>
    <row r="714" spans="1:23" x14ac:dyDescent="0.25">
      <c r="A714">
        <v>504</v>
      </c>
      <c r="B714">
        <v>5.7741019928586691E-2</v>
      </c>
      <c r="C714">
        <f t="shared" si="43"/>
        <v>0.81479641164101724</v>
      </c>
      <c r="E714">
        <v>0.53706472975859854</v>
      </c>
      <c r="F714" s="44">
        <f t="shared" si="44"/>
        <v>0.17761047204282226</v>
      </c>
      <c r="H714">
        <v>0.77043977172154909</v>
      </c>
      <c r="I714" s="44">
        <f t="shared" si="45"/>
        <v>7.4512512874962231E-2</v>
      </c>
      <c r="S714" s="46">
        <v>1.7466239242297714</v>
      </c>
      <c r="U714">
        <f>1-EXP(-$B$1*S714)*(1+($B$1*S714))</f>
        <v>0.98425502179282465</v>
      </c>
      <c r="V714">
        <f t="shared" si="47"/>
        <v>0.94905660377358481</v>
      </c>
      <c r="W714" s="46">
        <f t="shared" si="46"/>
        <v>1.0669193965588017</v>
      </c>
    </row>
    <row r="715" spans="1:23" x14ac:dyDescent="0.25">
      <c r="A715">
        <v>505</v>
      </c>
      <c r="B715">
        <v>0.17087313455610828</v>
      </c>
      <c r="C715">
        <f t="shared" si="43"/>
        <v>0.5048096860018545</v>
      </c>
      <c r="E715">
        <v>0.75441755424665058</v>
      </c>
      <c r="F715" s="44">
        <f t="shared" si="44"/>
        <v>8.0516936795359095E-2</v>
      </c>
      <c r="H715">
        <v>0.15375225074007384</v>
      </c>
      <c r="I715" s="44">
        <f t="shared" si="45"/>
        <v>0.53497506669795103</v>
      </c>
      <c r="S715" s="46">
        <v>1.7672530462183029</v>
      </c>
      <c r="U715">
        <f>1-EXP(-$B$1*S715)*(1+($B$1*S715))</f>
        <v>0.98520308354737007</v>
      </c>
      <c r="V715">
        <f t="shared" si="47"/>
        <v>0.95094339622641499</v>
      </c>
      <c r="W715" s="46">
        <f t="shared" si="46"/>
        <v>1.1203016894951645</v>
      </c>
    </row>
    <row r="716" spans="1:23" x14ac:dyDescent="0.25">
      <c r="A716">
        <v>506</v>
      </c>
      <c r="B716">
        <v>0.68062379833368936</v>
      </c>
      <c r="C716">
        <f t="shared" si="43"/>
        <v>0.10992730023716479</v>
      </c>
      <c r="E716">
        <v>0.27335428937650685</v>
      </c>
      <c r="F716" s="44">
        <f t="shared" si="44"/>
        <v>0.37056758910862531</v>
      </c>
      <c r="H716">
        <v>0.81575975829340497</v>
      </c>
      <c r="I716" s="44">
        <f t="shared" si="45"/>
        <v>5.818153749211976E-2</v>
      </c>
      <c r="S716" s="46">
        <v>1.7766392153375195</v>
      </c>
      <c r="U716">
        <f>1-EXP(-$B$1*S716)*(1+($B$1*S716))</f>
        <v>0.98561582274519488</v>
      </c>
      <c r="V716">
        <f t="shared" si="47"/>
        <v>0.95283018867924518</v>
      </c>
      <c r="W716" s="46">
        <f t="shared" si="46"/>
        <v>0.53867642683790984</v>
      </c>
    </row>
    <row r="717" spans="1:23" x14ac:dyDescent="0.25">
      <c r="A717">
        <v>507</v>
      </c>
      <c r="B717">
        <v>1.9837031159398175E-3</v>
      </c>
      <c r="C717">
        <f t="shared" si="43"/>
        <v>1.7779399772742133</v>
      </c>
      <c r="E717">
        <v>0.47056489761040071</v>
      </c>
      <c r="F717" s="44">
        <f t="shared" si="44"/>
        <v>0.21537754176686605</v>
      </c>
      <c r="H717">
        <v>0.50480666524246953</v>
      </c>
      <c r="I717" s="44">
        <f t="shared" si="45"/>
        <v>0.19530850403233221</v>
      </c>
      <c r="S717" s="46">
        <v>1.7997111108330337</v>
      </c>
      <c r="U717">
        <f>1-EXP(-$B$1*S717)*(1+($B$1*S717))</f>
        <v>0.98658327287868319</v>
      </c>
      <c r="V717">
        <f t="shared" si="47"/>
        <v>0.95471698113207537</v>
      </c>
      <c r="W717" s="46">
        <f t="shared" si="46"/>
        <v>2.1886260230734114</v>
      </c>
    </row>
    <row r="718" spans="1:23" x14ac:dyDescent="0.25">
      <c r="A718">
        <v>508</v>
      </c>
      <c r="B718">
        <v>0.79219946897793514</v>
      </c>
      <c r="C718">
        <f t="shared" si="43"/>
        <v>6.6554875459337012E-2</v>
      </c>
      <c r="E718">
        <v>0.31528672139652697</v>
      </c>
      <c r="F718" s="44">
        <f t="shared" si="44"/>
        <v>0.32979223643026817</v>
      </c>
      <c r="H718">
        <v>0.58009582811975469</v>
      </c>
      <c r="I718" s="44">
        <f t="shared" si="45"/>
        <v>0.15558913376943209</v>
      </c>
      <c r="S718" s="46">
        <v>1.8118121487323791</v>
      </c>
      <c r="U718">
        <f>1-EXP(-$B$1*S718)*(1+($B$1*S718))</f>
        <v>0.98706503009465096</v>
      </c>
      <c r="V718">
        <f t="shared" si="47"/>
        <v>0.95660377358490556</v>
      </c>
      <c r="W718" s="46">
        <f t="shared" si="46"/>
        <v>0.55193624565903732</v>
      </c>
    </row>
    <row r="719" spans="1:23" x14ac:dyDescent="0.25">
      <c r="A719">
        <v>509</v>
      </c>
      <c r="B719">
        <v>0.74004333628345587</v>
      </c>
      <c r="C719">
        <f t="shared" si="43"/>
        <v>8.6013294843837115E-2</v>
      </c>
      <c r="E719">
        <v>0.87603381450849938</v>
      </c>
      <c r="F719" s="44">
        <f t="shared" si="44"/>
        <v>3.7814453643899064E-2</v>
      </c>
      <c r="H719">
        <v>0.92443617053743099</v>
      </c>
      <c r="I719" s="44">
        <f t="shared" si="45"/>
        <v>2.2448935052272318E-2</v>
      </c>
      <c r="S719" s="46">
        <v>1.8235583596427705</v>
      </c>
      <c r="U719">
        <f>1-EXP(-$B$1*S719)*(1+($B$1*S719))</f>
        <v>0.9875165076573037</v>
      </c>
      <c r="V719">
        <f t="shared" si="47"/>
        <v>0.95849056603773575</v>
      </c>
      <c r="W719" s="46">
        <f t="shared" si="46"/>
        <v>0.1462766835400085</v>
      </c>
    </row>
    <row r="720" spans="1:23" x14ac:dyDescent="0.25">
      <c r="A720">
        <v>510</v>
      </c>
      <c r="B720">
        <v>0.69676808984649186</v>
      </c>
      <c r="C720">
        <f t="shared" si="43"/>
        <v>0.10322932850740865</v>
      </c>
      <c r="E720">
        <v>0.19779045991393782</v>
      </c>
      <c r="F720" s="44">
        <f t="shared" si="44"/>
        <v>0.46301345483647655</v>
      </c>
      <c r="H720">
        <v>0.68819238868373667</v>
      </c>
      <c r="I720" s="44">
        <f t="shared" si="45"/>
        <v>0.10676767012130271</v>
      </c>
      <c r="S720" s="46">
        <v>1.831572511509979</v>
      </c>
      <c r="U720">
        <f>1-EXP(-$B$1*S720)*(1+($B$1*S720))</f>
        <v>0.98781567958102823</v>
      </c>
      <c r="V720">
        <f t="shared" si="47"/>
        <v>0.96037735849056594</v>
      </c>
      <c r="W720" s="46">
        <f t="shared" si="46"/>
        <v>0.67301045346518795</v>
      </c>
    </row>
    <row r="721" spans="1:23" x14ac:dyDescent="0.25">
      <c r="A721">
        <v>511</v>
      </c>
      <c r="B721">
        <v>0.65971861934263132</v>
      </c>
      <c r="C721">
        <f t="shared" si="43"/>
        <v>0.1188405340563803</v>
      </c>
      <c r="E721">
        <v>0.85482345042268137</v>
      </c>
      <c r="F721" s="44">
        <f t="shared" si="44"/>
        <v>4.4817234886065614E-2</v>
      </c>
      <c r="H721">
        <v>0.98452711569566942</v>
      </c>
      <c r="I721" s="44">
        <f t="shared" si="45"/>
        <v>4.4553824789097226E-3</v>
      </c>
      <c r="S721" s="46">
        <v>1.8349303076209593</v>
      </c>
      <c r="U721">
        <f>1-EXP(-$B$1*S721)*(1+($B$1*S721))</f>
        <v>0.98793893776348618</v>
      </c>
      <c r="V721">
        <f t="shared" si="47"/>
        <v>0.96226415094339612</v>
      </c>
      <c r="W721" s="46">
        <f t="shared" si="46"/>
        <v>0.16811315142135563</v>
      </c>
    </row>
    <row r="722" spans="1:23" x14ac:dyDescent="0.25">
      <c r="A722">
        <v>512</v>
      </c>
      <c r="B722">
        <v>6.979583117160558E-2</v>
      </c>
      <c r="C722">
        <f t="shared" si="43"/>
        <v>0.76062314180931512</v>
      </c>
      <c r="E722">
        <v>0.6139408551286355</v>
      </c>
      <c r="F722" s="44">
        <f t="shared" si="44"/>
        <v>0.1393876236076606</v>
      </c>
      <c r="H722">
        <v>0.89864803003021332</v>
      </c>
      <c r="I722" s="44">
        <f t="shared" si="45"/>
        <v>3.053252398000858E-2</v>
      </c>
      <c r="S722" s="46">
        <v>1.8376068504496419</v>
      </c>
      <c r="U722">
        <f>1-EXP(-$B$1*S722)*(1+($B$1*S722))</f>
        <v>0.98803631624399235</v>
      </c>
      <c r="V722">
        <f t="shared" si="47"/>
        <v>0.96415094339622631</v>
      </c>
      <c r="W722" s="46">
        <f t="shared" si="46"/>
        <v>0.93054328939698439</v>
      </c>
    </row>
    <row r="723" spans="1:23" x14ac:dyDescent="0.25">
      <c r="A723">
        <v>513</v>
      </c>
      <c r="B723">
        <v>4.7578356273079624E-2</v>
      </c>
      <c r="C723">
        <f t="shared" si="43"/>
        <v>0.87010780608503069</v>
      </c>
      <c r="E723">
        <v>0.85448774681844542</v>
      </c>
      <c r="F723" s="44">
        <f t="shared" si="44"/>
        <v>4.4929461749007846E-2</v>
      </c>
      <c r="H723">
        <v>0.54942472609637749</v>
      </c>
      <c r="I723" s="44">
        <f t="shared" si="45"/>
        <v>0.17110957162793181</v>
      </c>
      <c r="S723" s="46">
        <v>1.861909899629401</v>
      </c>
      <c r="U723">
        <f>1-EXP(-$B$1*S723)*(1+($B$1*S723))</f>
        <v>0.98888610863895399</v>
      </c>
      <c r="V723">
        <f t="shared" si="47"/>
        <v>0.9660377358490565</v>
      </c>
      <c r="W723" s="46">
        <f t="shared" si="46"/>
        <v>1.0861468394619702</v>
      </c>
    </row>
    <row r="724" spans="1:23" x14ac:dyDescent="0.25">
      <c r="A724">
        <v>514</v>
      </c>
      <c r="B724">
        <v>0.67506942960905791</v>
      </c>
      <c r="C724">
        <f t="shared" ref="C724:C740" si="48">-LN(B724)/$B$1</f>
        <v>0.11226849563403221</v>
      </c>
      <c r="E724">
        <v>0.95367290261543625</v>
      </c>
      <c r="F724" s="44">
        <f t="shared" ref="F724:F740" si="49">-LN(E724)/$B$1</f>
        <v>1.3552724486527789E-2</v>
      </c>
      <c r="H724">
        <v>0.51087984862819302</v>
      </c>
      <c r="I724" s="44">
        <f t="shared" ref="I724:I740" si="50">-LN(H724)/$B$1</f>
        <v>0.1918916703748336</v>
      </c>
      <c r="S724" s="46">
        <v>1.8833180664644029</v>
      </c>
      <c r="U724">
        <f>1-EXP(-$B$1*S724)*(1+($B$1*S724))</f>
        <v>0.98958563438348779</v>
      </c>
      <c r="V724">
        <f t="shared" si="47"/>
        <v>0.96792452830188669</v>
      </c>
      <c r="W724" s="46">
        <f t="shared" ref="U724:W740" si="51">+C724+F724+I724</f>
        <v>0.31771289049539359</v>
      </c>
    </row>
    <row r="725" spans="1:23" x14ac:dyDescent="0.25">
      <c r="A725">
        <v>515</v>
      </c>
      <c r="B725">
        <v>5.4933317056794946E-2</v>
      </c>
      <c r="C725">
        <f t="shared" si="48"/>
        <v>0.82903864184889364</v>
      </c>
      <c r="E725">
        <v>0.57032990508743553</v>
      </c>
      <c r="F725" s="44">
        <f t="shared" si="49"/>
        <v>0.16044008706498009</v>
      </c>
      <c r="H725">
        <v>0.10513626514481032</v>
      </c>
      <c r="I725" s="44">
        <f t="shared" si="50"/>
        <v>0.64357085911646428</v>
      </c>
      <c r="S725" s="46">
        <v>1.9017502546747909</v>
      </c>
      <c r="U725">
        <f>1-EXP(-$B$1*S725)*(1+($B$1*S725))</f>
        <v>0.99015330874921847</v>
      </c>
      <c r="V725">
        <f t="shared" si="47"/>
        <v>0.96981132075471688</v>
      </c>
      <c r="W725" s="46">
        <f t="shared" si="51"/>
        <v>1.633049588030338</v>
      </c>
    </row>
    <row r="726" spans="1:23" x14ac:dyDescent="0.25">
      <c r="A726">
        <v>516</v>
      </c>
      <c r="B726">
        <v>0.79393902401806693</v>
      </c>
      <c r="C726">
        <f t="shared" si="48"/>
        <v>6.5928176180280004E-2</v>
      </c>
      <c r="E726">
        <v>0.34821619312112795</v>
      </c>
      <c r="F726" s="44">
        <f t="shared" si="49"/>
        <v>0.30140907071407502</v>
      </c>
      <c r="H726">
        <v>0.72576067384868925</v>
      </c>
      <c r="I726" s="44">
        <f t="shared" si="50"/>
        <v>9.1581419671462369E-2</v>
      </c>
      <c r="S726" s="46">
        <v>1.9137618699980308</v>
      </c>
      <c r="U726">
        <f>1-EXP(-$B$1*S726)*(1+($B$1*S726))</f>
        <v>0.99050684584613424</v>
      </c>
      <c r="V726">
        <f t="shared" si="47"/>
        <v>0.97169811320754707</v>
      </c>
      <c r="W726" s="46">
        <f t="shared" si="51"/>
        <v>0.45891866656581742</v>
      </c>
    </row>
    <row r="727" spans="1:23" x14ac:dyDescent="0.25">
      <c r="A727">
        <v>517</v>
      </c>
      <c r="B727">
        <v>0.44465468306527911</v>
      </c>
      <c r="C727">
        <f t="shared" si="48"/>
        <v>0.23155922604746665</v>
      </c>
      <c r="E727">
        <v>0.51884517960142829</v>
      </c>
      <c r="F727" s="44">
        <f t="shared" si="49"/>
        <v>0.18747135586218713</v>
      </c>
      <c r="H727">
        <v>0.63560899685659356</v>
      </c>
      <c r="I727" s="44">
        <f t="shared" si="50"/>
        <v>0.12947762557610504</v>
      </c>
      <c r="S727" s="46">
        <v>1.9390344485986493</v>
      </c>
      <c r="U727">
        <f>1-EXP(-$B$1*S727)*(1+($B$1*S727))</f>
        <v>0.99121064211656618</v>
      </c>
      <c r="V727">
        <f t="shared" ref="V727:V740" si="52">V726+1/530</f>
        <v>0.97358490566037725</v>
      </c>
      <c r="W727" s="46">
        <f t="shared" si="51"/>
        <v>0.54850820748575879</v>
      </c>
    </row>
    <row r="728" spans="1:23" x14ac:dyDescent="0.25">
      <c r="A728">
        <v>518</v>
      </c>
      <c r="B728">
        <v>0.87917722098452711</v>
      </c>
      <c r="C728">
        <f t="shared" si="48"/>
        <v>3.6791081436192204E-2</v>
      </c>
      <c r="E728">
        <v>0.82946256904812765</v>
      </c>
      <c r="F728" s="44">
        <f t="shared" si="49"/>
        <v>5.342208431020818E-2</v>
      </c>
      <c r="H728">
        <v>0.14529862361522264</v>
      </c>
      <c r="I728" s="44">
        <f t="shared" si="50"/>
        <v>0.55113262318881862</v>
      </c>
      <c r="S728" s="46">
        <v>1.9965484627557544</v>
      </c>
      <c r="U728">
        <f>1-EXP(-$B$1*S728)*(1+($B$1*S728))</f>
        <v>0.99262743253767194</v>
      </c>
      <c r="V728">
        <f t="shared" si="52"/>
        <v>0.97547169811320744</v>
      </c>
      <c r="W728" s="46">
        <f t="shared" si="51"/>
        <v>0.64134578893521899</v>
      </c>
    </row>
    <row r="729" spans="1:23" x14ac:dyDescent="0.25">
      <c r="A729">
        <v>519</v>
      </c>
      <c r="B729">
        <v>0.94625690481276892</v>
      </c>
      <c r="C729">
        <f t="shared" si="48"/>
        <v>1.5783193494021835E-2</v>
      </c>
      <c r="E729">
        <v>0.92394787438581505</v>
      </c>
      <c r="F729" s="44">
        <f t="shared" si="49"/>
        <v>2.2599891981168806E-2</v>
      </c>
      <c r="H729">
        <v>0.73570970793786428</v>
      </c>
      <c r="I729" s="44">
        <f t="shared" si="50"/>
        <v>8.769133046268722E-2</v>
      </c>
      <c r="S729" s="46">
        <v>2.0214222043325498</v>
      </c>
      <c r="U729">
        <f>1-EXP(-$B$1*S729)*(1+($B$1*S729))</f>
        <v>0.99316847674283804</v>
      </c>
      <c r="V729">
        <f t="shared" si="52"/>
        <v>0.97735849056603763</v>
      </c>
      <c r="W729" s="46">
        <f t="shared" si="51"/>
        <v>0.12607441593787785</v>
      </c>
    </row>
    <row r="730" spans="1:23" x14ac:dyDescent="0.25">
      <c r="A730">
        <v>520</v>
      </c>
      <c r="B730">
        <v>0.54094058046205018</v>
      </c>
      <c r="C730">
        <f t="shared" si="48"/>
        <v>0.17555595398715879</v>
      </c>
      <c r="E730">
        <v>0.58067567979979862</v>
      </c>
      <c r="F730" s="44">
        <f t="shared" si="49"/>
        <v>0.15530368237570946</v>
      </c>
      <c r="H730">
        <v>0.59373760185552538</v>
      </c>
      <c r="I730" s="44">
        <f t="shared" si="50"/>
        <v>0.14894794426763713</v>
      </c>
      <c r="S730" s="46">
        <v>2.0606524940644055</v>
      </c>
      <c r="U730">
        <f>1-EXP(-$B$1*S730)*(1+($B$1*S730))</f>
        <v>0.99394367852236598</v>
      </c>
      <c r="V730">
        <f t="shared" si="52"/>
        <v>0.97924528301886782</v>
      </c>
      <c r="W730" s="46">
        <f t="shared" si="51"/>
        <v>0.47980758063050538</v>
      </c>
    </row>
    <row r="731" spans="1:23" x14ac:dyDescent="0.25">
      <c r="A731">
        <v>521</v>
      </c>
      <c r="B731">
        <v>0.14581743827631458</v>
      </c>
      <c r="C731">
        <f t="shared" si="48"/>
        <v>0.55011424641989404</v>
      </c>
      <c r="E731">
        <v>0.23288674581133456</v>
      </c>
      <c r="F731" s="44">
        <f t="shared" si="49"/>
        <v>0.41634371801878595</v>
      </c>
      <c r="H731">
        <v>0.66869106112857446</v>
      </c>
      <c r="I731" s="44">
        <f t="shared" si="50"/>
        <v>0.1149808907279153</v>
      </c>
      <c r="S731" s="46">
        <v>2.089216892473484</v>
      </c>
      <c r="U731">
        <f>1-EXP(-$B$1*S731)*(1+($B$1*S731))</f>
        <v>0.99445316450932819</v>
      </c>
      <c r="V731">
        <f t="shared" si="52"/>
        <v>0.98113207547169801</v>
      </c>
      <c r="W731" s="46">
        <f t="shared" si="51"/>
        <v>1.0814388551665952</v>
      </c>
    </row>
    <row r="732" spans="1:23" x14ac:dyDescent="0.25">
      <c r="A732">
        <v>522</v>
      </c>
      <c r="B732">
        <v>0.33365886410107731</v>
      </c>
      <c r="C732">
        <f t="shared" si="48"/>
        <v>0.31361033512025688</v>
      </c>
      <c r="E732">
        <v>0.58021790215765867</v>
      </c>
      <c r="F732" s="44">
        <f t="shared" si="49"/>
        <v>0.15552901503470964</v>
      </c>
      <c r="H732">
        <v>0.38685262611774041</v>
      </c>
      <c r="I732" s="44">
        <f t="shared" si="50"/>
        <v>0.27134613415559217</v>
      </c>
      <c r="S732" s="46">
        <v>2.1886260230734114</v>
      </c>
      <c r="U732">
        <f>1-EXP(-$B$1*S732)*(1+($B$1*S732))</f>
        <v>0.99591916760777843</v>
      </c>
      <c r="V732">
        <f t="shared" si="52"/>
        <v>0.98301886792452819</v>
      </c>
      <c r="W732" s="46">
        <f t="shared" si="51"/>
        <v>0.74048548431055872</v>
      </c>
    </row>
    <row r="733" spans="1:23" x14ac:dyDescent="0.25">
      <c r="A733">
        <v>523</v>
      </c>
      <c r="B733">
        <v>0.75432599871822259</v>
      </c>
      <c r="C733">
        <f t="shared" si="48"/>
        <v>8.0551612963338334E-2</v>
      </c>
      <c r="E733">
        <v>0.61204870754112373</v>
      </c>
      <c r="F733" s="44">
        <f t="shared" si="49"/>
        <v>0.14026954632892302</v>
      </c>
      <c r="H733">
        <v>0.23291726432081059</v>
      </c>
      <c r="I733" s="44">
        <f t="shared" si="50"/>
        <v>0.41630627920778895</v>
      </c>
      <c r="S733" s="46">
        <v>2.507794750983984</v>
      </c>
      <c r="U733">
        <f>1-EXP(-$B$1*S733)*(1+($B$1*S733))</f>
        <v>0.99849237563482163</v>
      </c>
      <c r="V733">
        <f t="shared" si="52"/>
        <v>0.98490566037735838</v>
      </c>
      <c r="W733" s="46">
        <f t="shared" si="51"/>
        <v>0.63712743850005027</v>
      </c>
    </row>
    <row r="734" spans="1:23" x14ac:dyDescent="0.25">
      <c r="A734">
        <v>524</v>
      </c>
      <c r="B734">
        <v>6.4882351145970033E-2</v>
      </c>
      <c r="C734">
        <f t="shared" si="48"/>
        <v>0.78147989470099721</v>
      </c>
      <c r="E734">
        <v>0.83761101107821889</v>
      </c>
      <c r="F734" s="44">
        <f t="shared" si="49"/>
        <v>5.062899243594441E-2</v>
      </c>
      <c r="H734">
        <v>0.70427564317758717</v>
      </c>
      <c r="I734" s="44">
        <f t="shared" si="50"/>
        <v>0.10016727452880136</v>
      </c>
      <c r="S734" s="46">
        <v>2.5658527245805773</v>
      </c>
      <c r="U734">
        <f>1-EXP(-$B$1*S734)*(1+($B$1*S734))</f>
        <v>0.9987440372841162</v>
      </c>
      <c r="V734">
        <f t="shared" si="52"/>
        <v>0.98679245283018857</v>
      </c>
      <c r="W734" s="46">
        <f t="shared" si="51"/>
        <v>0.93227616166574301</v>
      </c>
    </row>
    <row r="735" spans="1:23" x14ac:dyDescent="0.25">
      <c r="A735">
        <v>525</v>
      </c>
      <c r="B735">
        <v>0.34067812128055663</v>
      </c>
      <c r="C735">
        <f t="shared" si="48"/>
        <v>0.30766204952590048</v>
      </c>
      <c r="E735">
        <v>7.0375682851649524E-2</v>
      </c>
      <c r="F735" s="44">
        <f t="shared" si="49"/>
        <v>0.75825928272182275</v>
      </c>
      <c r="H735">
        <v>0.72774437696462901</v>
      </c>
      <c r="I735" s="44">
        <f t="shared" si="50"/>
        <v>9.0801549425516187E-2</v>
      </c>
      <c r="S735" s="46">
        <v>2.5850194413814429</v>
      </c>
      <c r="U735">
        <f>1-EXP(-$B$1*S735)*(1+($B$1*S735))</f>
        <v>0.99881763360029352</v>
      </c>
      <c r="V735">
        <f t="shared" si="52"/>
        <v>0.98867924528301876</v>
      </c>
      <c r="W735" s="46">
        <f t="shared" si="51"/>
        <v>1.1567228816732393</v>
      </c>
    </row>
    <row r="736" spans="1:23" x14ac:dyDescent="0.25">
      <c r="A736">
        <v>526</v>
      </c>
      <c r="B736">
        <v>0.61491744743186738</v>
      </c>
      <c r="C736">
        <f t="shared" si="48"/>
        <v>0.1389335005724622</v>
      </c>
      <c r="E736">
        <v>0.52613910336619163</v>
      </c>
      <c r="F736" s="44">
        <f t="shared" si="49"/>
        <v>0.18348275603934278</v>
      </c>
      <c r="H736">
        <v>0.44605853450117494</v>
      </c>
      <c r="I736" s="44">
        <f t="shared" si="50"/>
        <v>0.23065859779929751</v>
      </c>
      <c r="S736" s="46">
        <v>2.8937671880711351</v>
      </c>
      <c r="U736">
        <f>1-EXP(-$B$1*S736)*(1+($B$1*S736))</f>
        <v>0.99955556380864186</v>
      </c>
      <c r="V736">
        <f t="shared" si="52"/>
        <v>0.99056603773584895</v>
      </c>
      <c r="W736" s="46">
        <f t="shared" si="51"/>
        <v>0.55307485441110249</v>
      </c>
    </row>
    <row r="737" spans="1:23" x14ac:dyDescent="0.25">
      <c r="A737">
        <v>527</v>
      </c>
      <c r="B737">
        <v>0.81508835108493305</v>
      </c>
      <c r="C737">
        <f t="shared" si="48"/>
        <v>5.8416790107892691E-2</v>
      </c>
      <c r="E737">
        <v>0.54957731864375747</v>
      </c>
      <c r="F737" s="44">
        <f t="shared" si="49"/>
        <v>0.1710302307910902</v>
      </c>
      <c r="H737">
        <v>0.1216772972808008</v>
      </c>
      <c r="I737" s="44">
        <f t="shared" si="50"/>
        <v>0.60182366942115106</v>
      </c>
      <c r="S737" s="46">
        <v>2.9462350150442873</v>
      </c>
      <c r="U737">
        <f>1-EXP(-$B$1*S737)*(1+($B$1*S737))</f>
        <v>0.99962401982057925</v>
      </c>
      <c r="V737">
        <f t="shared" si="52"/>
        <v>0.99245283018867914</v>
      </c>
      <c r="W737" s="46">
        <f t="shared" si="51"/>
        <v>0.8312706903201339</v>
      </c>
    </row>
    <row r="738" spans="1:23" x14ac:dyDescent="0.25">
      <c r="A738">
        <v>528</v>
      </c>
      <c r="B738">
        <v>0.663289284951323</v>
      </c>
      <c r="C738">
        <f t="shared" si="48"/>
        <v>0.11729830192359626</v>
      </c>
      <c r="E738">
        <v>0.24802392651142918</v>
      </c>
      <c r="F738" s="44">
        <f t="shared" si="49"/>
        <v>0.39835144560062258</v>
      </c>
      <c r="H738">
        <v>0.51252784813989682</v>
      </c>
      <c r="I738" s="44">
        <f t="shared" si="50"/>
        <v>0.19097149474625014</v>
      </c>
      <c r="S738" s="46">
        <v>3.0526045809916118</v>
      </c>
      <c r="U738">
        <f>1-EXP(-$B$1*S738)*(1+($B$1*S738))</f>
        <v>0.99973236480515826</v>
      </c>
      <c r="V738">
        <f t="shared" si="52"/>
        <v>0.99433962264150932</v>
      </c>
      <c r="W738" s="46">
        <f t="shared" si="51"/>
        <v>0.70662124227046896</v>
      </c>
    </row>
    <row r="739" spans="1:23" x14ac:dyDescent="0.25">
      <c r="A739">
        <v>529</v>
      </c>
      <c r="B739">
        <v>0.72121341593676569</v>
      </c>
      <c r="C739">
        <f t="shared" si="48"/>
        <v>9.3377195881206507E-2</v>
      </c>
      <c r="E739">
        <v>0.52369762260811181</v>
      </c>
      <c r="F739" s="44">
        <f t="shared" si="49"/>
        <v>0.1848116620895516</v>
      </c>
      <c r="H739">
        <v>0.85778374584185313</v>
      </c>
      <c r="I739" s="44">
        <f t="shared" si="50"/>
        <v>4.3829501638881677E-2</v>
      </c>
      <c r="S739" s="46">
        <v>3.1085572926893121</v>
      </c>
      <c r="U739">
        <f>1-EXP(-$B$1*S739)*(1+($B$1*S739))</f>
        <v>0.99977627621621123</v>
      </c>
      <c r="V739">
        <f t="shared" si="52"/>
        <v>0.99622641509433951</v>
      </c>
      <c r="W739" s="46">
        <f t="shared" si="51"/>
        <v>0.32201835960963976</v>
      </c>
    </row>
    <row r="740" spans="1:23" x14ac:dyDescent="0.25">
      <c r="A740">
        <v>530</v>
      </c>
      <c r="B740">
        <v>0.39356669820245982</v>
      </c>
      <c r="C740">
        <f t="shared" si="48"/>
        <v>0.26642992160256407</v>
      </c>
      <c r="E740">
        <v>5.1789910580767234E-2</v>
      </c>
      <c r="F740" s="44">
        <f t="shared" si="49"/>
        <v>0.84587426432033064</v>
      </c>
      <c r="H740">
        <v>0.45588549455244604</v>
      </c>
      <c r="I740" s="44">
        <f t="shared" si="50"/>
        <v>0.22443245983953483</v>
      </c>
      <c r="S740" s="46">
        <v>3.1678084791764505</v>
      </c>
      <c r="U740">
        <f>1-EXP(-$B$1*S740)*(1+($B$1*S740))</f>
        <v>0.99981500317723293</v>
      </c>
      <c r="V740">
        <f t="shared" si="52"/>
        <v>0.9981132075471697</v>
      </c>
      <c r="W740" s="46">
        <f t="shared" si="51"/>
        <v>1.3367366457624297</v>
      </c>
    </row>
  </sheetData>
  <sortState xmlns:xlrd2="http://schemas.microsoft.com/office/spreadsheetml/2017/richdata2" ref="S211:S740">
    <sortCondition ref="S211:S74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04D1-640D-4DCA-A5F9-545552E7777E}">
  <dimension ref="A1:L1004"/>
  <sheetViews>
    <sheetView tabSelected="1" workbookViewId="0">
      <selection activeCell="D1" sqref="D1"/>
    </sheetView>
  </sheetViews>
  <sheetFormatPr defaultRowHeight="15" x14ac:dyDescent="0.25"/>
  <cols>
    <col min="8" max="9" width="13.5703125" customWidth="1"/>
    <col min="11" max="11" width="33.5703125" customWidth="1"/>
  </cols>
  <sheetData>
    <row r="1" spans="1:12" x14ac:dyDescent="0.25">
      <c r="A1" s="1" t="s">
        <v>87</v>
      </c>
      <c r="B1">
        <v>0.183</v>
      </c>
      <c r="C1" s="1" t="s">
        <v>88</v>
      </c>
      <c r="D1">
        <v>1.506</v>
      </c>
      <c r="F1" t="s">
        <v>84</v>
      </c>
      <c r="G1">
        <v>7.0000000000000007E-2</v>
      </c>
    </row>
    <row r="2" spans="1:12" x14ac:dyDescent="0.25">
      <c r="A2" s="6" t="s">
        <v>19</v>
      </c>
      <c r="B2">
        <v>1000</v>
      </c>
      <c r="C2" s="6" t="s">
        <v>19</v>
      </c>
      <c r="D2">
        <v>1000</v>
      </c>
    </row>
    <row r="4" spans="1:12" ht="20.25" x14ac:dyDescent="0.35">
      <c r="A4" s="12" t="s">
        <v>29</v>
      </c>
      <c r="B4" s="13" t="s">
        <v>25</v>
      </c>
      <c r="C4" s="12" t="s">
        <v>29</v>
      </c>
      <c r="D4" s="13" t="s">
        <v>25</v>
      </c>
      <c r="F4" s="13" t="s">
        <v>66</v>
      </c>
      <c r="H4" t="s">
        <v>34</v>
      </c>
      <c r="K4" t="s">
        <v>35</v>
      </c>
    </row>
    <row r="5" spans="1:12" ht="20.25" x14ac:dyDescent="0.35">
      <c r="A5">
        <v>0.6453749198889126</v>
      </c>
      <c r="B5">
        <f>-LN(A5)/B$1</f>
        <v>2.3930265569038176</v>
      </c>
      <c r="C5">
        <v>0.96023438215277568</v>
      </c>
      <c r="D5">
        <f>-LN(C5)/D$1</f>
        <v>2.694414093209721E-2</v>
      </c>
      <c r="E5">
        <v>0</v>
      </c>
      <c r="F5">
        <f>IF(E5=0,D5,B5)</f>
        <v>2.694414093209721E-2</v>
      </c>
      <c r="H5" s="10" t="s">
        <v>72</v>
      </c>
      <c r="I5" s="9">
        <f>AVERAGE(F5:F1004)</f>
        <v>1.0599464632946594</v>
      </c>
      <c r="K5" s="9" t="s">
        <v>85</v>
      </c>
      <c r="L5" s="9">
        <f>+G1/B1+(1-G1)/D1</f>
        <v>1.0000435416802735</v>
      </c>
    </row>
    <row r="6" spans="1:12" ht="21.75" x14ac:dyDescent="0.35">
      <c r="A6">
        <v>0.91851557969908748</v>
      </c>
      <c r="B6">
        <f t="shared" ref="B6:B69" si="0">-LN(A6)/$B$1</f>
        <v>0.46446126972494983</v>
      </c>
      <c r="C6">
        <v>0.75032807397686696</v>
      </c>
      <c r="D6">
        <f t="shared" ref="D6:D69" si="1">-LN(C6)/D$1</f>
        <v>0.19073355652596119</v>
      </c>
      <c r="E6">
        <v>0</v>
      </c>
      <c r="F6">
        <f t="shared" ref="F6:F69" si="2">IF(E6=0,D6,B6)</f>
        <v>0.19073355652596119</v>
      </c>
      <c r="H6" s="10" t="s">
        <v>21</v>
      </c>
      <c r="I6" s="9">
        <f>_xlfn.VAR.S(F5:F1004)</f>
        <v>4.8745429260923379</v>
      </c>
      <c r="K6" s="9" t="s">
        <v>86</v>
      </c>
      <c r="L6" s="9">
        <f>2*(G1/B1/B1+(1-G1)/D1/D1)-L5*L5</f>
        <v>4.0004828891119084</v>
      </c>
    </row>
    <row r="7" spans="1:12" ht="18.75" x14ac:dyDescent="0.3">
      <c r="A7">
        <v>0.6972258674886318</v>
      </c>
      <c r="B7">
        <f t="shared" si="0"/>
        <v>1.9707424265655278</v>
      </c>
      <c r="C7">
        <v>0.99523911252174446</v>
      </c>
      <c r="D7">
        <f t="shared" si="1"/>
        <v>3.1688290850896191E-3</v>
      </c>
      <c r="E7">
        <v>0</v>
      </c>
      <c r="F7">
        <f t="shared" si="2"/>
        <v>3.1688290850896191E-3</v>
      </c>
      <c r="H7" s="10" t="s">
        <v>22</v>
      </c>
      <c r="I7" s="9">
        <f>_xlfn.STDEV.S(F5:F1004)</f>
        <v>2.207836707297969</v>
      </c>
      <c r="K7" s="21" t="s">
        <v>82</v>
      </c>
      <c r="L7" s="9">
        <f>SQRT(L6)</f>
        <v>2.0001207186347298</v>
      </c>
    </row>
    <row r="8" spans="1:12" ht="18.75" x14ac:dyDescent="0.3">
      <c r="A8">
        <v>0.80065309610278634</v>
      </c>
      <c r="B8">
        <f t="shared" si="0"/>
        <v>1.2149044493692445</v>
      </c>
      <c r="C8">
        <v>0.65861995300149545</v>
      </c>
      <c r="D8">
        <f t="shared" si="1"/>
        <v>0.27729655605173981</v>
      </c>
      <c r="E8">
        <v>0</v>
      </c>
      <c r="F8">
        <f t="shared" si="2"/>
        <v>0.27729655605173981</v>
      </c>
      <c r="H8" s="10" t="s">
        <v>23</v>
      </c>
      <c r="I8" s="9">
        <f>+I7/I5</f>
        <v>2.0829700213681477</v>
      </c>
      <c r="K8" s="21" t="s">
        <v>73</v>
      </c>
      <c r="L8" s="9">
        <f>+L7/L5</f>
        <v>2.0000336338097102</v>
      </c>
    </row>
    <row r="9" spans="1:12" x14ac:dyDescent="0.25">
      <c r="A9">
        <v>0.96996978667561873</v>
      </c>
      <c r="B9">
        <f t="shared" si="0"/>
        <v>0.16661396572078743</v>
      </c>
      <c r="C9">
        <v>0.24307992797631764</v>
      </c>
      <c r="D9">
        <f t="shared" si="1"/>
        <v>0.93915336521330339</v>
      </c>
      <c r="E9">
        <v>0</v>
      </c>
      <c r="F9">
        <f t="shared" si="2"/>
        <v>0.93915336521330339</v>
      </c>
    </row>
    <row r="10" spans="1:12" x14ac:dyDescent="0.25">
      <c r="A10">
        <v>0.12808618427076021</v>
      </c>
      <c r="B10">
        <f t="shared" si="0"/>
        <v>11.229791950938759</v>
      </c>
      <c r="C10">
        <v>0.95861690115054776</v>
      </c>
      <c r="D10">
        <f t="shared" si="1"/>
        <v>2.8063586543751885E-2</v>
      </c>
      <c r="E10">
        <v>0</v>
      </c>
      <c r="F10">
        <f t="shared" si="2"/>
        <v>2.8063586543751885E-2</v>
      </c>
    </row>
    <row r="11" spans="1:12" ht="15.75" thickBot="1" x14ac:dyDescent="0.3">
      <c r="A11">
        <v>0.84054078798791465</v>
      </c>
      <c r="B11">
        <f t="shared" si="0"/>
        <v>0.94923387469023346</v>
      </c>
      <c r="C11">
        <v>0.32670064394054993</v>
      </c>
      <c r="D11">
        <f t="shared" si="1"/>
        <v>0.74283598229189951</v>
      </c>
      <c r="E11">
        <v>0</v>
      </c>
      <c r="F11">
        <f t="shared" si="2"/>
        <v>0.74283598229189951</v>
      </c>
    </row>
    <row r="12" spans="1:12" x14ac:dyDescent="0.25">
      <c r="A12">
        <v>8.7618640705587933E-2</v>
      </c>
      <c r="B12">
        <f t="shared" si="0"/>
        <v>13.304707706198471</v>
      </c>
      <c r="C12">
        <v>0.4141361735892819</v>
      </c>
      <c r="D12">
        <f t="shared" si="1"/>
        <v>0.58536549636551727</v>
      </c>
      <c r="E12">
        <v>0</v>
      </c>
      <c r="F12">
        <f t="shared" si="2"/>
        <v>0.58536549636551727</v>
      </c>
      <c r="H12" s="4" t="s">
        <v>30</v>
      </c>
      <c r="I12" s="4" t="s">
        <v>32</v>
      </c>
      <c r="J12" s="4" t="s">
        <v>33</v>
      </c>
    </row>
    <row r="13" spans="1:12" x14ac:dyDescent="0.25">
      <c r="A13">
        <v>0.85869930112613302</v>
      </c>
      <c r="B13">
        <f t="shared" si="0"/>
        <v>0.8324397550728726</v>
      </c>
      <c r="C13">
        <v>0.86919766838587609</v>
      </c>
      <c r="D13">
        <f t="shared" si="1"/>
        <v>9.3084138835554872E-2</v>
      </c>
      <c r="E13">
        <v>0</v>
      </c>
      <c r="F13">
        <f t="shared" si="2"/>
        <v>9.3084138835554872E-2</v>
      </c>
      <c r="H13" s="2">
        <v>1.0133080398885887E-4</v>
      </c>
      <c r="I13" s="2">
        <v>1</v>
      </c>
      <c r="J13" s="17">
        <v>1E-3</v>
      </c>
    </row>
    <row r="14" spans="1:12" x14ac:dyDescent="0.25">
      <c r="A14">
        <v>0.51185644093142491</v>
      </c>
      <c r="B14">
        <f t="shared" si="0"/>
        <v>3.6596233992608234</v>
      </c>
      <c r="C14">
        <v>0.97476119266335037</v>
      </c>
      <c r="D14">
        <f t="shared" si="1"/>
        <v>1.6973949924555379E-2</v>
      </c>
      <c r="E14">
        <v>1</v>
      </c>
      <c r="F14">
        <f t="shared" si="2"/>
        <v>3.6596233992608234</v>
      </c>
      <c r="H14" s="2">
        <v>0.6768086891692251</v>
      </c>
      <c r="I14" s="2">
        <v>587</v>
      </c>
      <c r="J14" s="17">
        <v>0.58799999999999997</v>
      </c>
    </row>
    <row r="15" spans="1:12" x14ac:dyDescent="0.25">
      <c r="A15">
        <v>0.64314706869716487</v>
      </c>
      <c r="B15">
        <f t="shared" si="0"/>
        <v>2.4119227223820268</v>
      </c>
      <c r="C15">
        <v>0.87829218420972321</v>
      </c>
      <c r="D15">
        <f t="shared" si="1"/>
        <v>8.6172614123058822E-2</v>
      </c>
      <c r="E15">
        <v>0</v>
      </c>
      <c r="F15">
        <f t="shared" si="2"/>
        <v>8.6172614123058822E-2</v>
      </c>
      <c r="H15" s="2">
        <v>1.3535160475344612</v>
      </c>
      <c r="I15" s="2">
        <v>243</v>
      </c>
      <c r="J15" s="17">
        <v>0.83099999999999996</v>
      </c>
    </row>
    <row r="16" spans="1:12" x14ac:dyDescent="0.25">
      <c r="A16">
        <v>0.50758384960478531</v>
      </c>
      <c r="B16">
        <f t="shared" si="0"/>
        <v>3.7054282011887159</v>
      </c>
      <c r="C16">
        <v>0.10989715262306589</v>
      </c>
      <c r="D16">
        <f t="shared" si="1"/>
        <v>1.4662751173349993</v>
      </c>
      <c r="E16">
        <v>0</v>
      </c>
      <c r="F16">
        <f t="shared" si="2"/>
        <v>1.4662751173349993</v>
      </c>
      <c r="H16" s="2">
        <v>2.0302234058996977</v>
      </c>
      <c r="I16" s="2">
        <v>85</v>
      </c>
      <c r="J16" s="17">
        <v>0.91600000000000004</v>
      </c>
    </row>
    <row r="17" spans="1:10" x14ac:dyDescent="0.25">
      <c r="A17">
        <v>4.7059541611987672E-2</v>
      </c>
      <c r="B17">
        <f t="shared" si="0"/>
        <v>16.701320416568901</v>
      </c>
      <c r="C17">
        <v>0.27924436170537431</v>
      </c>
      <c r="D17">
        <f t="shared" si="1"/>
        <v>0.84705712621900198</v>
      </c>
      <c r="E17">
        <v>0</v>
      </c>
      <c r="F17">
        <f t="shared" si="2"/>
        <v>0.84705712621900198</v>
      </c>
      <c r="H17" s="2">
        <v>2.7069307642649338</v>
      </c>
      <c r="I17" s="2">
        <v>25</v>
      </c>
      <c r="J17" s="17">
        <v>0.94099999999999995</v>
      </c>
    </row>
    <row r="18" spans="1:10" x14ac:dyDescent="0.25">
      <c r="A18">
        <v>0.80684835352641382</v>
      </c>
      <c r="B18">
        <f t="shared" si="0"/>
        <v>1.1727843836942013</v>
      </c>
      <c r="C18">
        <v>0.60582293160802025</v>
      </c>
      <c r="D18">
        <f t="shared" si="1"/>
        <v>0.33278056286534846</v>
      </c>
      <c r="E18">
        <v>0</v>
      </c>
      <c r="F18">
        <f t="shared" si="2"/>
        <v>0.33278056286534846</v>
      </c>
      <c r="H18" s="2">
        <v>3.3836381226301699</v>
      </c>
      <c r="I18" s="2">
        <v>10</v>
      </c>
      <c r="J18" s="17">
        <v>0.95099999999999996</v>
      </c>
    </row>
    <row r="19" spans="1:10" x14ac:dyDescent="0.25">
      <c r="A19">
        <v>0.56230353709524827</v>
      </c>
      <c r="B19">
        <f t="shared" si="0"/>
        <v>3.1459752639226584</v>
      </c>
      <c r="C19">
        <v>0.34043397320474866</v>
      </c>
      <c r="D19">
        <f t="shared" si="1"/>
        <v>0.71549407934180009</v>
      </c>
      <c r="E19">
        <v>0</v>
      </c>
      <c r="F19">
        <f t="shared" si="2"/>
        <v>0.71549407934180009</v>
      </c>
      <c r="H19" s="2">
        <v>4.060345480995406</v>
      </c>
      <c r="I19" s="2">
        <v>9</v>
      </c>
      <c r="J19" s="17">
        <v>0.96</v>
      </c>
    </row>
    <row r="20" spans="1:10" x14ac:dyDescent="0.25">
      <c r="A20">
        <v>0.18335520493179114</v>
      </c>
      <c r="B20">
        <f t="shared" si="0"/>
        <v>9.2695628246525317</v>
      </c>
      <c r="C20">
        <v>0.83901486251411483</v>
      </c>
      <c r="D20">
        <f t="shared" si="1"/>
        <v>0.11655169861479948</v>
      </c>
      <c r="E20">
        <v>0</v>
      </c>
      <c r="F20">
        <f t="shared" si="2"/>
        <v>0.11655169861479948</v>
      </c>
      <c r="H20" s="2">
        <v>4.7370528393606417</v>
      </c>
      <c r="I20" s="2">
        <v>6</v>
      </c>
      <c r="J20" s="17">
        <v>0.96599999999999997</v>
      </c>
    </row>
    <row r="21" spans="1:10" x14ac:dyDescent="0.25">
      <c r="A21">
        <v>0.18277535325174718</v>
      </c>
      <c r="B21">
        <f t="shared" si="0"/>
        <v>9.2868713556880955</v>
      </c>
      <c r="C21">
        <v>0.20047608874782555</v>
      </c>
      <c r="D21">
        <f t="shared" si="1"/>
        <v>1.0671051111971519</v>
      </c>
      <c r="E21">
        <v>0</v>
      </c>
      <c r="F21">
        <f t="shared" si="2"/>
        <v>1.0671051111971519</v>
      </c>
      <c r="H21" s="2">
        <v>5.4137601977258782</v>
      </c>
      <c r="I21" s="2">
        <v>6</v>
      </c>
      <c r="J21" s="17">
        <v>0.97199999999999998</v>
      </c>
    </row>
    <row r="22" spans="1:10" x14ac:dyDescent="0.25">
      <c r="A22">
        <v>0.52195806756798002</v>
      </c>
      <c r="B22">
        <f t="shared" si="0"/>
        <v>3.5528307358234548</v>
      </c>
      <c r="C22">
        <v>0.15143284401989807</v>
      </c>
      <c r="D22">
        <f t="shared" si="1"/>
        <v>1.2533951036544739</v>
      </c>
      <c r="E22">
        <v>0</v>
      </c>
      <c r="F22">
        <f t="shared" si="2"/>
        <v>1.2533951036544739</v>
      </c>
      <c r="H22" s="2">
        <v>6.0904675560911148</v>
      </c>
      <c r="I22" s="2">
        <v>2</v>
      </c>
      <c r="J22" s="17">
        <v>0.97399999999999998</v>
      </c>
    </row>
    <row r="23" spans="1:10" x14ac:dyDescent="0.25">
      <c r="A23">
        <v>0.21634571367534411</v>
      </c>
      <c r="B23">
        <f t="shared" si="0"/>
        <v>8.3654515000020027</v>
      </c>
      <c r="C23">
        <v>0.87145603808709982</v>
      </c>
      <c r="D23">
        <f t="shared" si="1"/>
        <v>9.1361128324316462E-2</v>
      </c>
      <c r="E23">
        <v>0</v>
      </c>
      <c r="F23">
        <f t="shared" si="2"/>
        <v>9.1361128324316462E-2</v>
      </c>
      <c r="H23" s="2">
        <v>6.7671749144563504</v>
      </c>
      <c r="I23" s="2">
        <v>1</v>
      </c>
      <c r="J23" s="17">
        <v>0.97499999999999998</v>
      </c>
    </row>
    <row r="24" spans="1:10" x14ac:dyDescent="0.25">
      <c r="A24">
        <v>0.32490005188146609</v>
      </c>
      <c r="B24">
        <f t="shared" si="0"/>
        <v>6.1433752820911538</v>
      </c>
      <c r="C24">
        <v>0.45512253181554613</v>
      </c>
      <c r="D24">
        <f t="shared" si="1"/>
        <v>0.52270159069893862</v>
      </c>
      <c r="E24">
        <v>0</v>
      </c>
      <c r="F24">
        <f t="shared" si="2"/>
        <v>0.52270159069893862</v>
      </c>
      <c r="H24" s="2">
        <v>7.443882272821587</v>
      </c>
      <c r="I24" s="2">
        <v>1</v>
      </c>
      <c r="J24" s="17">
        <v>0.97599999999999998</v>
      </c>
    </row>
    <row r="25" spans="1:10" x14ac:dyDescent="0.25">
      <c r="A25">
        <v>0.94119083223975342</v>
      </c>
      <c r="B25">
        <f t="shared" si="0"/>
        <v>0.3311987031591152</v>
      </c>
      <c r="C25">
        <v>0.5858638264107181</v>
      </c>
      <c r="D25">
        <f t="shared" si="1"/>
        <v>0.35502516238234655</v>
      </c>
      <c r="E25">
        <v>0</v>
      </c>
      <c r="F25">
        <f t="shared" si="2"/>
        <v>0.35502516238234655</v>
      </c>
      <c r="H25" s="2">
        <v>8.1205896311868244</v>
      </c>
      <c r="I25" s="2">
        <v>1</v>
      </c>
      <c r="J25" s="17">
        <v>0.97699999999999998</v>
      </c>
    </row>
    <row r="26" spans="1:10" x14ac:dyDescent="0.25">
      <c r="A26">
        <v>0.2153691213721122</v>
      </c>
      <c r="B26">
        <f t="shared" si="0"/>
        <v>8.3901742041232446</v>
      </c>
      <c r="C26">
        <v>0.71001312295907471</v>
      </c>
      <c r="D26">
        <f t="shared" si="1"/>
        <v>0.22740493099378151</v>
      </c>
      <c r="E26">
        <v>0</v>
      </c>
      <c r="F26">
        <f t="shared" si="2"/>
        <v>0.22740493099378151</v>
      </c>
      <c r="H26" s="2">
        <v>8.797296989552061</v>
      </c>
      <c r="I26" s="2">
        <v>4</v>
      </c>
      <c r="J26" s="17">
        <v>0.98099999999999998</v>
      </c>
    </row>
    <row r="27" spans="1:10" x14ac:dyDescent="0.25">
      <c r="A27">
        <v>0.67735831781975764</v>
      </c>
      <c r="B27">
        <f t="shared" si="0"/>
        <v>2.1287151534822315</v>
      </c>
      <c r="C27">
        <v>0.80364391003143409</v>
      </c>
      <c r="D27">
        <f t="shared" si="1"/>
        <v>0.14515206233884403</v>
      </c>
      <c r="E27">
        <v>0</v>
      </c>
      <c r="F27">
        <f t="shared" si="2"/>
        <v>0.14515206233884403</v>
      </c>
      <c r="H27" s="2">
        <v>9.4740043479172957</v>
      </c>
      <c r="I27" s="2">
        <v>2</v>
      </c>
      <c r="J27" s="17">
        <v>0.98299999999999998</v>
      </c>
    </row>
    <row r="28" spans="1:10" x14ac:dyDescent="0.25">
      <c r="A28">
        <v>0.97634815515610218</v>
      </c>
      <c r="B28">
        <f t="shared" si="0"/>
        <v>0.13079803185098135</v>
      </c>
      <c r="C28">
        <v>0.5790887173070467</v>
      </c>
      <c r="D28">
        <f t="shared" si="1"/>
        <v>0.36274873047247891</v>
      </c>
      <c r="E28">
        <v>0</v>
      </c>
      <c r="F28">
        <f t="shared" si="2"/>
        <v>0.36274873047247891</v>
      </c>
      <c r="H28" s="2">
        <v>10.150711706282532</v>
      </c>
      <c r="I28" s="2">
        <v>2</v>
      </c>
      <c r="J28" s="17">
        <v>0.98499999999999999</v>
      </c>
    </row>
    <row r="29" spans="1:10" x14ac:dyDescent="0.25">
      <c r="A29">
        <v>0.9090243232520524</v>
      </c>
      <c r="B29">
        <f t="shared" si="0"/>
        <v>0.5212209120741581</v>
      </c>
      <c r="C29">
        <v>0.21994689779351176</v>
      </c>
      <c r="D29">
        <f t="shared" si="1"/>
        <v>1.0055571948412634</v>
      </c>
      <c r="E29">
        <v>0</v>
      </c>
      <c r="F29">
        <f t="shared" si="2"/>
        <v>1.0055571948412634</v>
      </c>
      <c r="H29" s="2">
        <v>10.827419064647769</v>
      </c>
      <c r="I29" s="2">
        <v>0</v>
      </c>
      <c r="J29" s="17">
        <v>0.98499999999999999</v>
      </c>
    </row>
    <row r="30" spans="1:10" x14ac:dyDescent="0.25">
      <c r="A30">
        <v>0.46931363872188481</v>
      </c>
      <c r="B30">
        <f t="shared" si="0"/>
        <v>4.1337923211106986</v>
      </c>
      <c r="C30">
        <v>0.48689230018005919</v>
      </c>
      <c r="D30">
        <f t="shared" si="1"/>
        <v>0.47789663338931548</v>
      </c>
      <c r="E30">
        <v>0</v>
      </c>
      <c r="F30">
        <f t="shared" si="2"/>
        <v>0.47789663338931548</v>
      </c>
      <c r="H30" s="2">
        <v>11.504126423013005</v>
      </c>
      <c r="I30" s="2">
        <v>0</v>
      </c>
      <c r="J30" s="17">
        <v>0.98499999999999999</v>
      </c>
    </row>
    <row r="31" spans="1:10" x14ac:dyDescent="0.25">
      <c r="A31">
        <v>0.6718039490951262</v>
      </c>
      <c r="B31">
        <f t="shared" si="0"/>
        <v>2.173708871268047</v>
      </c>
      <c r="C31">
        <v>0.3435773796807764</v>
      </c>
      <c r="D31">
        <f t="shared" si="1"/>
        <v>0.70939105201288977</v>
      </c>
      <c r="E31">
        <v>0</v>
      </c>
      <c r="F31">
        <f t="shared" si="2"/>
        <v>0.70939105201288977</v>
      </c>
      <c r="H31" s="2">
        <v>12.180833781378242</v>
      </c>
      <c r="I31" s="2">
        <v>1</v>
      </c>
      <c r="J31" s="17">
        <v>0.98599999999999999</v>
      </c>
    </row>
    <row r="32" spans="1:10" x14ac:dyDescent="0.25">
      <c r="A32">
        <v>3.8697470015564443E-2</v>
      </c>
      <c r="B32">
        <f t="shared" si="0"/>
        <v>17.770388280645971</v>
      </c>
      <c r="C32">
        <v>0.62285225989562665</v>
      </c>
      <c r="D32">
        <f t="shared" si="1"/>
        <v>0.31437312838128384</v>
      </c>
      <c r="E32">
        <v>0</v>
      </c>
      <c r="F32">
        <f t="shared" si="2"/>
        <v>0.31437312838128384</v>
      </c>
      <c r="H32" s="2">
        <v>12.857541139743477</v>
      </c>
      <c r="I32" s="2">
        <v>1</v>
      </c>
      <c r="J32" s="17">
        <v>0.98699999999999999</v>
      </c>
    </row>
    <row r="33" spans="1:11" x14ac:dyDescent="0.25">
      <c r="A33">
        <v>0.64146855067598496</v>
      </c>
      <c r="B33">
        <f t="shared" si="0"/>
        <v>2.4262028458765243</v>
      </c>
      <c r="C33">
        <v>0.27173680837427899</v>
      </c>
      <c r="D33">
        <f t="shared" si="1"/>
        <v>0.86515358393094488</v>
      </c>
      <c r="E33">
        <v>0</v>
      </c>
      <c r="F33">
        <f t="shared" si="2"/>
        <v>0.86515358393094488</v>
      </c>
      <c r="H33" s="2">
        <v>13.534248498108713</v>
      </c>
      <c r="I33" s="2">
        <v>1</v>
      </c>
      <c r="J33" s="17">
        <v>0.98799999999999999</v>
      </c>
    </row>
    <row r="34" spans="1:11" x14ac:dyDescent="0.25">
      <c r="A34">
        <v>0.34327219458601643</v>
      </c>
      <c r="B34">
        <f t="shared" si="0"/>
        <v>5.8427954989340849</v>
      </c>
      <c r="C34">
        <v>0.26090273751030002</v>
      </c>
      <c r="D34">
        <f t="shared" si="1"/>
        <v>0.89216971735003325</v>
      </c>
      <c r="E34">
        <v>0</v>
      </c>
      <c r="F34">
        <f t="shared" si="2"/>
        <v>0.89216971735003325</v>
      </c>
      <c r="H34" s="2">
        <v>14.21095585647395</v>
      </c>
      <c r="I34" s="2">
        <v>2</v>
      </c>
      <c r="J34" s="17">
        <v>0.99</v>
      </c>
    </row>
    <row r="35" spans="1:11" x14ac:dyDescent="0.25">
      <c r="A35">
        <v>0.34589678640095217</v>
      </c>
      <c r="B35">
        <f t="shared" si="0"/>
        <v>5.8011740635290678</v>
      </c>
      <c r="C35">
        <v>0.79790643024994656</v>
      </c>
      <c r="D35">
        <f t="shared" si="1"/>
        <v>0.14990965719332863</v>
      </c>
      <c r="E35">
        <v>0</v>
      </c>
      <c r="F35">
        <f t="shared" si="2"/>
        <v>0.14990965719332863</v>
      </c>
      <c r="H35" s="2">
        <v>14.887663214839186</v>
      </c>
      <c r="I35" s="2">
        <v>2</v>
      </c>
      <c r="J35" s="17">
        <v>0.99199999999999999</v>
      </c>
    </row>
    <row r="36" spans="1:11" x14ac:dyDescent="0.25">
      <c r="A36">
        <v>0.59916989654225283</v>
      </c>
      <c r="B36">
        <f t="shared" si="0"/>
        <v>2.7989622265389884</v>
      </c>
      <c r="C36">
        <v>0.23737296670430616</v>
      </c>
      <c r="D36">
        <f t="shared" si="1"/>
        <v>0.95492873548452273</v>
      </c>
      <c r="E36">
        <v>0</v>
      </c>
      <c r="F36">
        <f t="shared" si="2"/>
        <v>0.95492873548452273</v>
      </c>
      <c r="H36" s="2">
        <v>15.564370573204423</v>
      </c>
      <c r="I36" s="2">
        <v>1</v>
      </c>
      <c r="J36" s="17">
        <v>0.99299999999999999</v>
      </c>
    </row>
    <row r="37" spans="1:11" x14ac:dyDescent="0.25">
      <c r="A37">
        <v>0.79958494827112647</v>
      </c>
      <c r="B37">
        <f t="shared" si="0"/>
        <v>1.222199456864457</v>
      </c>
      <c r="C37">
        <v>0.57588427381206697</v>
      </c>
      <c r="D37">
        <f t="shared" si="1"/>
        <v>0.36643330145603453</v>
      </c>
      <c r="E37">
        <v>0</v>
      </c>
      <c r="F37">
        <f t="shared" si="2"/>
        <v>0.36643330145603453</v>
      </c>
      <c r="H37" s="2">
        <v>16.241077931569659</v>
      </c>
      <c r="I37" s="2">
        <v>0</v>
      </c>
      <c r="J37" s="17">
        <v>0.99299999999999999</v>
      </c>
    </row>
    <row r="38" spans="1:11" x14ac:dyDescent="0.25">
      <c r="A38">
        <v>0.58699301126132997</v>
      </c>
      <c r="B38">
        <f t="shared" si="0"/>
        <v>2.9111604649341905</v>
      </c>
      <c r="C38">
        <v>0.66524246955778676</v>
      </c>
      <c r="D38">
        <f t="shared" si="1"/>
        <v>0.27065317988454646</v>
      </c>
      <c r="E38">
        <v>0</v>
      </c>
      <c r="F38">
        <f t="shared" si="2"/>
        <v>0.27065317988454646</v>
      </c>
      <c r="H38" s="2">
        <v>16.917785289934894</v>
      </c>
      <c r="I38" s="2">
        <v>1</v>
      </c>
      <c r="J38" s="17">
        <v>0.99399999999999999</v>
      </c>
    </row>
    <row r="39" spans="1:11" x14ac:dyDescent="0.25">
      <c r="A39">
        <v>0.7517014069032868</v>
      </c>
      <c r="B39">
        <f t="shared" si="0"/>
        <v>1.5596508151463095</v>
      </c>
      <c r="C39">
        <v>0.35554063539536729</v>
      </c>
      <c r="D39">
        <f t="shared" si="1"/>
        <v>0.68666383224537664</v>
      </c>
      <c r="E39">
        <v>0</v>
      </c>
      <c r="F39">
        <f t="shared" si="2"/>
        <v>0.68666383224537664</v>
      </c>
      <c r="H39" s="2">
        <v>17.594492648300132</v>
      </c>
      <c r="I39" s="2">
        <v>1</v>
      </c>
      <c r="J39" s="17">
        <v>0.995</v>
      </c>
    </row>
    <row r="40" spans="1:11" x14ac:dyDescent="0.25">
      <c r="A40">
        <v>9.7933896908474996E-2</v>
      </c>
      <c r="B40">
        <f t="shared" si="0"/>
        <v>12.696516662543864</v>
      </c>
      <c r="C40">
        <v>9.0578936124759674E-2</v>
      </c>
      <c r="D40">
        <f t="shared" si="1"/>
        <v>1.5946438154502742</v>
      </c>
      <c r="E40">
        <v>0</v>
      </c>
      <c r="F40">
        <f t="shared" si="2"/>
        <v>1.5946438154502742</v>
      </c>
      <c r="H40" s="2">
        <v>18.271200006665367</v>
      </c>
      <c r="I40" s="2">
        <v>1</v>
      </c>
      <c r="J40" s="17">
        <v>0.996</v>
      </c>
    </row>
    <row r="41" spans="1:11" x14ac:dyDescent="0.25">
      <c r="A41">
        <v>0.77388836329233679</v>
      </c>
      <c r="B41">
        <f t="shared" si="0"/>
        <v>1.4006975369808228</v>
      </c>
      <c r="C41">
        <v>0.92397839289529105</v>
      </c>
      <c r="D41">
        <f t="shared" si="1"/>
        <v>5.2501057055993207E-2</v>
      </c>
      <c r="E41">
        <v>0</v>
      </c>
      <c r="F41">
        <f t="shared" si="2"/>
        <v>5.2501057055993207E-2</v>
      </c>
      <c r="H41" s="2">
        <v>18.947907365030602</v>
      </c>
      <c r="I41" s="2">
        <v>1</v>
      </c>
      <c r="J41" s="17">
        <v>0.997</v>
      </c>
    </row>
    <row r="42" spans="1:11" x14ac:dyDescent="0.25">
      <c r="A42">
        <v>0.3945432905056917</v>
      </c>
      <c r="B42">
        <f t="shared" si="0"/>
        <v>5.0821115278388378</v>
      </c>
      <c r="C42">
        <v>0.43882564775536365</v>
      </c>
      <c r="D42">
        <f t="shared" si="1"/>
        <v>0.54691441070892621</v>
      </c>
      <c r="E42">
        <v>0</v>
      </c>
      <c r="F42">
        <f t="shared" si="2"/>
        <v>0.54691441070892621</v>
      </c>
      <c r="H42" s="2">
        <v>19.62461472339584</v>
      </c>
      <c r="I42" s="2">
        <v>1</v>
      </c>
      <c r="J42" s="17">
        <v>0.998</v>
      </c>
    </row>
    <row r="43" spans="1:11" x14ac:dyDescent="0.25">
      <c r="A43">
        <v>0.70973845637379074</v>
      </c>
      <c r="B43">
        <f t="shared" si="0"/>
        <v>1.8735450716758033</v>
      </c>
      <c r="C43">
        <v>0.95815912350840782</v>
      </c>
      <c r="D43">
        <f t="shared" si="1"/>
        <v>2.838075372422284E-2</v>
      </c>
      <c r="E43">
        <v>0</v>
      </c>
      <c r="F43">
        <f t="shared" si="2"/>
        <v>2.838075372422284E-2</v>
      </c>
      <c r="H43" s="2">
        <v>20.301322081761075</v>
      </c>
      <c r="I43" s="2">
        <v>0</v>
      </c>
      <c r="J43" s="17">
        <v>0.998</v>
      </c>
    </row>
    <row r="44" spans="1:11" ht="15.75" thickBot="1" x14ac:dyDescent="0.3">
      <c r="A44">
        <v>0.36481826227607045</v>
      </c>
      <c r="B44">
        <f t="shared" si="0"/>
        <v>5.5101418632305155</v>
      </c>
      <c r="C44">
        <v>0.38169499801629686</v>
      </c>
      <c r="D44">
        <f t="shared" si="1"/>
        <v>0.63953082590071542</v>
      </c>
      <c r="E44">
        <v>0</v>
      </c>
      <c r="F44">
        <f t="shared" si="2"/>
        <v>0.63953082590071542</v>
      </c>
      <c r="H44" s="3" t="s">
        <v>31</v>
      </c>
      <c r="I44" s="3">
        <v>2</v>
      </c>
      <c r="J44" s="18">
        <v>1</v>
      </c>
    </row>
    <row r="45" spans="1:11" x14ac:dyDescent="0.25">
      <c r="A45">
        <v>0.7006744590594195</v>
      </c>
      <c r="B45">
        <f t="shared" si="0"/>
        <v>1.9437808463243342</v>
      </c>
      <c r="C45">
        <v>0.14658040101321451</v>
      </c>
      <c r="D45">
        <f t="shared" si="1"/>
        <v>1.2750207096218855</v>
      </c>
      <c r="E45">
        <v>0</v>
      </c>
      <c r="F45">
        <f t="shared" si="2"/>
        <v>1.2750207096218855</v>
      </c>
    </row>
    <row r="46" spans="1:11" x14ac:dyDescent="0.25">
      <c r="A46">
        <v>0.98068178350169377</v>
      </c>
      <c r="B46">
        <f t="shared" si="0"/>
        <v>0.10659700410985516</v>
      </c>
      <c r="C46">
        <v>0.3052461317789239</v>
      </c>
      <c r="D46">
        <f t="shared" si="1"/>
        <v>0.78793946771350254</v>
      </c>
      <c r="E46">
        <v>0</v>
      </c>
      <c r="F46">
        <f t="shared" si="2"/>
        <v>0.78793946771350254</v>
      </c>
    </row>
    <row r="47" spans="1:11" ht="15.75" thickBot="1" x14ac:dyDescent="0.3">
      <c r="A47">
        <v>0.2053590502639851</v>
      </c>
      <c r="B47">
        <f t="shared" si="0"/>
        <v>8.6502479080167536</v>
      </c>
      <c r="C47">
        <v>0.28919339579454939</v>
      </c>
      <c r="D47">
        <f t="shared" si="1"/>
        <v>0.82381117202968657</v>
      </c>
      <c r="E47">
        <v>0</v>
      </c>
      <c r="F47">
        <f t="shared" si="2"/>
        <v>0.82381117202968657</v>
      </c>
    </row>
    <row r="48" spans="1:11" x14ac:dyDescent="0.25">
      <c r="A48">
        <v>5.5604724265266886E-2</v>
      </c>
      <c r="B48">
        <f t="shared" si="0"/>
        <v>15.789547063035412</v>
      </c>
      <c r="C48">
        <v>0.99807733390301223</v>
      </c>
      <c r="D48">
        <f t="shared" si="1"/>
        <v>1.2778995962865435E-3</v>
      </c>
      <c r="E48">
        <v>0</v>
      </c>
      <c r="F48">
        <f t="shared" si="2"/>
        <v>1.2778995962865435E-3</v>
      </c>
      <c r="H48" s="4" t="s">
        <v>30</v>
      </c>
      <c r="I48" s="4" t="s">
        <v>32</v>
      </c>
      <c r="J48" s="4" t="s">
        <v>33</v>
      </c>
      <c r="K48">
        <v>0</v>
      </c>
    </row>
    <row r="49" spans="1:11" x14ac:dyDescent="0.25">
      <c r="A49">
        <v>0.27704702902310252</v>
      </c>
      <c r="B49">
        <f t="shared" si="0"/>
        <v>7.0140328269889238</v>
      </c>
      <c r="C49">
        <v>0.26783043916135135</v>
      </c>
      <c r="D49">
        <f t="shared" si="1"/>
        <v>0.87476838539197732</v>
      </c>
      <c r="E49">
        <v>0</v>
      </c>
      <c r="F49">
        <f t="shared" si="2"/>
        <v>0.87476838539197732</v>
      </c>
      <c r="H49" s="22">
        <v>0</v>
      </c>
      <c r="I49" s="2">
        <v>0</v>
      </c>
      <c r="J49" s="17">
        <v>0</v>
      </c>
      <c r="K49">
        <v>0.1</v>
      </c>
    </row>
    <row r="50" spans="1:11" x14ac:dyDescent="0.25">
      <c r="A50">
        <v>0.76042970061342208</v>
      </c>
      <c r="B50">
        <f t="shared" si="0"/>
        <v>1.4965661745006718</v>
      </c>
      <c r="C50">
        <v>0.63414410840174562</v>
      </c>
      <c r="D50">
        <f t="shared" si="1"/>
        <v>0.30244292832370773</v>
      </c>
      <c r="E50">
        <v>0</v>
      </c>
      <c r="F50">
        <f t="shared" si="2"/>
        <v>0.30244292832370773</v>
      </c>
      <c r="H50" s="22">
        <v>0.1</v>
      </c>
      <c r="I50" s="2">
        <v>140</v>
      </c>
      <c r="J50" s="17">
        <v>0.14000000000000001</v>
      </c>
      <c r="K50">
        <v>0.2</v>
      </c>
    </row>
    <row r="51" spans="1:11" x14ac:dyDescent="0.25">
      <c r="A51">
        <v>0.97421185949278233</v>
      </c>
      <c r="B51">
        <f t="shared" si="0"/>
        <v>0.14276767274797939</v>
      </c>
      <c r="C51">
        <v>0.41404461806085391</v>
      </c>
      <c r="D51">
        <f t="shared" si="1"/>
        <v>0.5855123093426795</v>
      </c>
      <c r="E51">
        <v>0</v>
      </c>
      <c r="F51">
        <f t="shared" si="2"/>
        <v>0.5855123093426795</v>
      </c>
      <c r="H51" s="22">
        <v>0.2</v>
      </c>
      <c r="I51" s="2">
        <v>99</v>
      </c>
      <c r="J51" s="17">
        <v>0.23899999999999999</v>
      </c>
      <c r="K51">
        <v>0.3</v>
      </c>
    </row>
    <row r="52" spans="1:11" x14ac:dyDescent="0.25">
      <c r="A52">
        <v>0.52049317911313209</v>
      </c>
      <c r="B52">
        <f t="shared" si="0"/>
        <v>3.5681885000144145</v>
      </c>
      <c r="C52">
        <v>0.72075563829462574</v>
      </c>
      <c r="D52">
        <f t="shared" si="1"/>
        <v>0.21743367840520067</v>
      </c>
      <c r="E52">
        <v>0</v>
      </c>
      <c r="F52">
        <f t="shared" si="2"/>
        <v>0.21743367840520067</v>
      </c>
      <c r="H52" s="22">
        <v>0.3</v>
      </c>
      <c r="I52" s="2">
        <v>83</v>
      </c>
      <c r="J52" s="17">
        <v>0.32200000000000001</v>
      </c>
      <c r="K52">
        <v>0.4</v>
      </c>
    </row>
    <row r="53" spans="1:11" x14ac:dyDescent="0.25">
      <c r="A53">
        <v>0.28101443525498215</v>
      </c>
      <c r="B53">
        <f t="shared" si="0"/>
        <v>6.936334644555548</v>
      </c>
      <c r="C53">
        <v>0.51319925534836874</v>
      </c>
      <c r="D53">
        <f t="shared" si="1"/>
        <v>0.44295557585567835</v>
      </c>
      <c r="E53">
        <v>0</v>
      </c>
      <c r="F53">
        <f t="shared" si="2"/>
        <v>0.44295557585567835</v>
      </c>
      <c r="H53" s="22">
        <v>0.4</v>
      </c>
      <c r="I53" s="2">
        <v>82</v>
      </c>
      <c r="J53" s="17">
        <v>0.40400000000000003</v>
      </c>
      <c r="K53">
        <v>0.5</v>
      </c>
    </row>
    <row r="54" spans="1:11" x14ac:dyDescent="0.25">
      <c r="A54">
        <v>0.41389202551347393</v>
      </c>
      <c r="B54">
        <f t="shared" si="0"/>
        <v>4.8204926071671936</v>
      </c>
      <c r="C54">
        <v>0.5425275429548021</v>
      </c>
      <c r="D54">
        <f t="shared" si="1"/>
        <v>0.40605340267775458</v>
      </c>
      <c r="E54">
        <v>0</v>
      </c>
      <c r="F54">
        <f t="shared" si="2"/>
        <v>0.40605340267775458</v>
      </c>
      <c r="H54" s="22">
        <v>0.5</v>
      </c>
      <c r="I54" s="2">
        <v>72</v>
      </c>
      <c r="J54" s="17">
        <v>0.47599999999999998</v>
      </c>
      <c r="K54">
        <v>0.6</v>
      </c>
    </row>
    <row r="55" spans="1:11" x14ac:dyDescent="0.25">
      <c r="A55">
        <v>0.43348490859706412</v>
      </c>
      <c r="B55">
        <f t="shared" si="0"/>
        <v>4.5677502529639638</v>
      </c>
      <c r="C55">
        <v>0.1011078218939787</v>
      </c>
      <c r="D55">
        <f t="shared" si="1"/>
        <v>1.5216253572745604</v>
      </c>
      <c r="E55">
        <v>0</v>
      </c>
      <c r="F55">
        <f t="shared" si="2"/>
        <v>1.5216253572745604</v>
      </c>
      <c r="H55" s="22">
        <v>0.6</v>
      </c>
      <c r="I55" s="2">
        <v>68</v>
      </c>
      <c r="J55" s="17">
        <v>0.54400000000000004</v>
      </c>
      <c r="K55">
        <v>0.7</v>
      </c>
    </row>
    <row r="56" spans="1:11" x14ac:dyDescent="0.25">
      <c r="A56">
        <v>0.6352427747428816</v>
      </c>
      <c r="B56">
        <f t="shared" si="0"/>
        <v>2.4794974356628852</v>
      </c>
      <c r="C56">
        <v>0.38547929319132052</v>
      </c>
      <c r="D56">
        <f t="shared" si="1"/>
        <v>0.63297994792922219</v>
      </c>
      <c r="E56">
        <v>0</v>
      </c>
      <c r="F56">
        <f t="shared" si="2"/>
        <v>0.63297994792922219</v>
      </c>
      <c r="H56" s="22">
        <v>0.7</v>
      </c>
      <c r="I56" s="2">
        <v>55</v>
      </c>
      <c r="J56" s="17">
        <v>0.59899999999999998</v>
      </c>
      <c r="K56">
        <v>0.8</v>
      </c>
    </row>
    <row r="57" spans="1:11" x14ac:dyDescent="0.25">
      <c r="A57">
        <v>0.20303964354380932</v>
      </c>
      <c r="B57">
        <f t="shared" si="0"/>
        <v>8.7123171071775758</v>
      </c>
      <c r="C57">
        <v>0.45222327341532642</v>
      </c>
      <c r="D57">
        <f t="shared" si="1"/>
        <v>0.52694505536439673</v>
      </c>
      <c r="E57">
        <v>0</v>
      </c>
      <c r="F57">
        <f t="shared" si="2"/>
        <v>0.52694505536439673</v>
      </c>
      <c r="H57" s="22">
        <v>0.8</v>
      </c>
      <c r="I57" s="2">
        <v>56</v>
      </c>
      <c r="J57" s="17">
        <v>0.65500000000000003</v>
      </c>
      <c r="K57">
        <v>0.9</v>
      </c>
    </row>
    <row r="58" spans="1:11" x14ac:dyDescent="0.25">
      <c r="A58">
        <v>0.61680959501937926</v>
      </c>
      <c r="B58">
        <f t="shared" si="0"/>
        <v>2.6404092935880565</v>
      </c>
      <c r="C58">
        <v>0.5917844172490615</v>
      </c>
      <c r="D58">
        <f t="shared" si="1"/>
        <v>0.34834851957022972</v>
      </c>
      <c r="E58">
        <v>0</v>
      </c>
      <c r="F58">
        <f t="shared" si="2"/>
        <v>0.34834851957022972</v>
      </c>
      <c r="H58" s="22">
        <v>0.9</v>
      </c>
      <c r="I58" s="2">
        <v>40</v>
      </c>
      <c r="J58" s="17">
        <v>0.69499999999999995</v>
      </c>
      <c r="K58">
        <v>1</v>
      </c>
    </row>
    <row r="59" spans="1:11" x14ac:dyDescent="0.25">
      <c r="A59">
        <v>0.61531418805505544</v>
      </c>
      <c r="B59">
        <f t="shared" si="0"/>
        <v>2.6536735887513494</v>
      </c>
      <c r="C59">
        <v>0.35642567217017118</v>
      </c>
      <c r="D59">
        <f t="shared" si="1"/>
        <v>0.68501298411475331</v>
      </c>
      <c r="E59">
        <v>0</v>
      </c>
      <c r="F59">
        <f t="shared" si="2"/>
        <v>0.68501298411475331</v>
      </c>
      <c r="H59" s="22">
        <v>1</v>
      </c>
      <c r="I59" s="2">
        <v>48</v>
      </c>
      <c r="J59" s="17">
        <v>0.74299999999999999</v>
      </c>
      <c r="K59">
        <v>1.1000000000000001</v>
      </c>
    </row>
    <row r="60" spans="1:11" x14ac:dyDescent="0.25">
      <c r="A60">
        <v>0.62645344401379432</v>
      </c>
      <c r="B60">
        <f t="shared" si="0"/>
        <v>2.5556328887333613</v>
      </c>
      <c r="C60">
        <v>0.40464491714224676</v>
      </c>
      <c r="D60">
        <f t="shared" si="1"/>
        <v>0.60076052074413355</v>
      </c>
      <c r="E60">
        <v>0</v>
      </c>
      <c r="F60">
        <f t="shared" si="2"/>
        <v>0.60076052074413355</v>
      </c>
      <c r="H60" s="22">
        <v>1.1000000000000001</v>
      </c>
      <c r="I60" s="2">
        <v>26</v>
      </c>
      <c r="J60" s="17">
        <v>0.76900000000000002</v>
      </c>
      <c r="K60">
        <v>1.2</v>
      </c>
    </row>
    <row r="61" spans="1:11" x14ac:dyDescent="0.25">
      <c r="A61">
        <v>0.89495529038361765</v>
      </c>
      <c r="B61">
        <f t="shared" si="0"/>
        <v>0.6064563761404792</v>
      </c>
      <c r="C61">
        <v>5.7252723776970736E-2</v>
      </c>
      <c r="D61">
        <f t="shared" si="1"/>
        <v>1.8992563484656135</v>
      </c>
      <c r="E61">
        <v>0</v>
      </c>
      <c r="F61">
        <f t="shared" si="2"/>
        <v>1.8992563484656135</v>
      </c>
      <c r="H61" s="22">
        <v>1.2</v>
      </c>
      <c r="I61" s="2">
        <v>28</v>
      </c>
      <c r="J61" s="17">
        <v>0.79700000000000004</v>
      </c>
      <c r="K61">
        <v>1.3</v>
      </c>
    </row>
    <row r="62" spans="1:11" x14ac:dyDescent="0.25">
      <c r="A62">
        <v>0.71825312051759393</v>
      </c>
      <c r="B62">
        <f t="shared" si="0"/>
        <v>1.808378341640116</v>
      </c>
      <c r="C62">
        <v>0.73635059663686031</v>
      </c>
      <c r="D62">
        <f t="shared" si="1"/>
        <v>0.20321973409541913</v>
      </c>
      <c r="E62">
        <v>0</v>
      </c>
      <c r="F62">
        <f t="shared" si="2"/>
        <v>0.20321973409541913</v>
      </c>
      <c r="H62" s="22">
        <v>1.3</v>
      </c>
      <c r="I62" s="2">
        <v>27</v>
      </c>
      <c r="J62" s="17">
        <v>0.82399999999999995</v>
      </c>
      <c r="K62">
        <v>1.4</v>
      </c>
    </row>
    <row r="63" spans="1:11" x14ac:dyDescent="0.25">
      <c r="A63">
        <v>0.25788140507217627</v>
      </c>
      <c r="B63">
        <f t="shared" si="0"/>
        <v>7.4057675956511719</v>
      </c>
      <c r="C63">
        <v>0.20172734763634145</v>
      </c>
      <c r="D63">
        <f t="shared" si="1"/>
        <v>1.0629736105641778</v>
      </c>
      <c r="E63">
        <v>0</v>
      </c>
      <c r="F63">
        <f t="shared" si="2"/>
        <v>1.0629736105641778</v>
      </c>
      <c r="H63" s="22">
        <v>1.4</v>
      </c>
      <c r="I63" s="2">
        <v>15</v>
      </c>
      <c r="J63" s="17">
        <v>0.83899999999999997</v>
      </c>
      <c r="K63">
        <v>1.5</v>
      </c>
    </row>
    <row r="64" spans="1:11" x14ac:dyDescent="0.25">
      <c r="A64">
        <v>0.42231513412884913</v>
      </c>
      <c r="B64">
        <f t="shared" si="0"/>
        <v>4.7104015316755605</v>
      </c>
      <c r="C64">
        <v>0.55690176091799681</v>
      </c>
      <c r="D64">
        <f t="shared" si="1"/>
        <v>0.38868952615614866</v>
      </c>
      <c r="E64">
        <v>0</v>
      </c>
      <c r="F64">
        <f t="shared" si="2"/>
        <v>0.38868952615614866</v>
      </c>
      <c r="H64" s="22">
        <v>1.5</v>
      </c>
      <c r="I64" s="2">
        <v>11</v>
      </c>
      <c r="J64" s="17">
        <v>0.85</v>
      </c>
      <c r="K64">
        <v>1.6</v>
      </c>
    </row>
    <row r="65" spans="1:11" x14ac:dyDescent="0.25">
      <c r="A65">
        <v>0.64302499465926088</v>
      </c>
      <c r="B65">
        <f t="shared" si="0"/>
        <v>2.4129600194379734</v>
      </c>
      <c r="C65">
        <v>0.95953245643482776</v>
      </c>
      <c r="D65">
        <f t="shared" si="1"/>
        <v>2.742970630961792E-2</v>
      </c>
      <c r="E65">
        <v>0</v>
      </c>
      <c r="F65">
        <f t="shared" si="2"/>
        <v>2.742970630961792E-2</v>
      </c>
      <c r="H65" s="22">
        <v>1.6</v>
      </c>
      <c r="I65" s="2">
        <v>21</v>
      </c>
      <c r="J65" s="17">
        <v>0.871</v>
      </c>
      <c r="K65">
        <v>1.7</v>
      </c>
    </row>
    <row r="66" spans="1:11" x14ac:dyDescent="0.25">
      <c r="A66">
        <v>0.14716025269325847</v>
      </c>
      <c r="B66">
        <f t="shared" si="0"/>
        <v>10.471219298438621</v>
      </c>
      <c r="C66">
        <v>0.68092898342844932</v>
      </c>
      <c r="D66">
        <f t="shared" si="1"/>
        <v>0.25517746417533804</v>
      </c>
      <c r="E66">
        <v>0</v>
      </c>
      <c r="F66">
        <f t="shared" si="2"/>
        <v>0.25517746417533804</v>
      </c>
      <c r="H66" s="22">
        <v>1.7</v>
      </c>
      <c r="I66" s="2">
        <v>15</v>
      </c>
      <c r="J66" s="17">
        <v>0.88600000000000001</v>
      </c>
      <c r="K66">
        <v>1.8</v>
      </c>
    </row>
    <row r="67" spans="1:11" x14ac:dyDescent="0.25">
      <c r="A67">
        <v>0.7117221594897305</v>
      </c>
      <c r="B67">
        <f t="shared" si="0"/>
        <v>1.858293274118533</v>
      </c>
      <c r="C67">
        <v>0.22867519150364696</v>
      </c>
      <c r="D67">
        <f t="shared" si="1"/>
        <v>0.97971624169393967</v>
      </c>
      <c r="E67">
        <v>0</v>
      </c>
      <c r="F67">
        <f t="shared" si="2"/>
        <v>0.97971624169393967</v>
      </c>
      <c r="H67" s="22">
        <v>1.8</v>
      </c>
      <c r="I67" s="2">
        <v>10</v>
      </c>
      <c r="J67" s="17">
        <v>0.89600000000000002</v>
      </c>
      <c r="K67">
        <v>1.9</v>
      </c>
    </row>
    <row r="68" spans="1:11" x14ac:dyDescent="0.25">
      <c r="A68">
        <v>0.55998413037507244</v>
      </c>
      <c r="B68">
        <f t="shared" si="0"/>
        <v>3.1685619359039912</v>
      </c>
      <c r="C68">
        <v>0.45088045899838253</v>
      </c>
      <c r="D68">
        <f t="shared" si="1"/>
        <v>0.52891967613990754</v>
      </c>
      <c r="E68">
        <v>0</v>
      </c>
      <c r="F68">
        <f t="shared" si="2"/>
        <v>0.52891967613990754</v>
      </c>
      <c r="H68" s="22">
        <v>1.9</v>
      </c>
      <c r="I68" s="2">
        <v>13</v>
      </c>
      <c r="J68" s="17">
        <v>0.90900000000000003</v>
      </c>
      <c r="K68">
        <v>2</v>
      </c>
    </row>
    <row r="69" spans="1:11" x14ac:dyDescent="0.25">
      <c r="A69">
        <v>0.57072664571062348</v>
      </c>
      <c r="B69">
        <f t="shared" si="0"/>
        <v>3.0647263005828633</v>
      </c>
      <c r="C69">
        <v>0.68340098269600513</v>
      </c>
      <c r="D69">
        <f t="shared" si="1"/>
        <v>0.2527712492367547</v>
      </c>
      <c r="E69">
        <v>0</v>
      </c>
      <c r="F69">
        <f t="shared" si="2"/>
        <v>0.2527712492367547</v>
      </c>
      <c r="H69" s="22">
        <v>2</v>
      </c>
      <c r="I69" s="2">
        <v>5</v>
      </c>
      <c r="J69" s="17">
        <v>0.91400000000000003</v>
      </c>
      <c r="K69">
        <v>2.1</v>
      </c>
    </row>
    <row r="70" spans="1:11" x14ac:dyDescent="0.25">
      <c r="A70">
        <v>0.82842493972594378</v>
      </c>
      <c r="B70">
        <f t="shared" ref="B70:B133" si="3">-LN(A70)/$B$1</f>
        <v>1.0285740110154777</v>
      </c>
      <c r="C70">
        <v>0.30179754020813626</v>
      </c>
      <c r="D70">
        <f t="shared" ref="D70:D133" si="4">-LN(C70)/D$1</f>
        <v>0.79548398611247872</v>
      </c>
      <c r="E70">
        <v>0</v>
      </c>
      <c r="F70">
        <f t="shared" ref="F70:F133" si="5">IF(E70=0,D70,B70)</f>
        <v>0.79548398611247872</v>
      </c>
      <c r="H70" s="22">
        <v>2.1</v>
      </c>
      <c r="I70" s="2">
        <v>9</v>
      </c>
      <c r="J70" s="17">
        <v>0.92300000000000004</v>
      </c>
      <c r="K70">
        <v>2.2000000000000002</v>
      </c>
    </row>
    <row r="71" spans="1:11" x14ac:dyDescent="0.25">
      <c r="A71">
        <v>0.81588183233130895</v>
      </c>
      <c r="B71">
        <f t="shared" si="3"/>
        <v>1.1119439771801394</v>
      </c>
      <c r="C71">
        <v>0.95904416028321182</v>
      </c>
      <c r="D71">
        <f t="shared" si="4"/>
        <v>2.7767700462772677E-2</v>
      </c>
      <c r="E71">
        <v>0</v>
      </c>
      <c r="F71">
        <f t="shared" si="5"/>
        <v>2.7767700462772677E-2</v>
      </c>
      <c r="H71" s="22">
        <v>2.2000000000000002</v>
      </c>
      <c r="I71" s="2">
        <v>4</v>
      </c>
      <c r="J71" s="17">
        <v>0.92700000000000005</v>
      </c>
      <c r="K71">
        <v>2.2999999999999998</v>
      </c>
    </row>
    <row r="72" spans="1:11" x14ac:dyDescent="0.25">
      <c r="A72">
        <v>0.18066957609790338</v>
      </c>
      <c r="B72">
        <f t="shared" si="3"/>
        <v>9.3501937840291394</v>
      </c>
      <c r="C72">
        <v>0.56846827600939975</v>
      </c>
      <c r="D72">
        <f t="shared" si="4"/>
        <v>0.37503968812907129</v>
      </c>
      <c r="E72">
        <v>0</v>
      </c>
      <c r="F72">
        <f t="shared" si="5"/>
        <v>0.37503968812907129</v>
      </c>
      <c r="H72" s="22">
        <v>2.2999999999999998</v>
      </c>
      <c r="I72" s="2">
        <v>5</v>
      </c>
      <c r="J72" s="17">
        <v>0.93200000000000005</v>
      </c>
      <c r="K72">
        <v>2.4</v>
      </c>
    </row>
    <row r="73" spans="1:11" x14ac:dyDescent="0.25">
      <c r="A73">
        <v>0.77816095461897639</v>
      </c>
      <c r="B73">
        <f t="shared" si="3"/>
        <v>1.3706114407503625</v>
      </c>
      <c r="C73">
        <v>0.14090395825067903</v>
      </c>
      <c r="D73">
        <f t="shared" si="4"/>
        <v>1.3012461937904349</v>
      </c>
      <c r="E73">
        <v>0</v>
      </c>
      <c r="F73">
        <f t="shared" si="5"/>
        <v>1.3012461937904349</v>
      </c>
      <c r="H73" s="22">
        <v>2.4</v>
      </c>
      <c r="I73" s="2">
        <v>3</v>
      </c>
      <c r="J73" s="17">
        <v>0.93500000000000005</v>
      </c>
      <c r="K73">
        <v>2.5</v>
      </c>
    </row>
    <row r="74" spans="1:11" x14ac:dyDescent="0.25">
      <c r="A74">
        <v>0.38999603259376814</v>
      </c>
      <c r="B74">
        <f t="shared" si="3"/>
        <v>5.1454574467031726</v>
      </c>
      <c r="C74">
        <v>0.28931546983245338</v>
      </c>
      <c r="D74">
        <f t="shared" si="4"/>
        <v>0.82353093964562851</v>
      </c>
      <c r="E74">
        <v>0</v>
      </c>
      <c r="F74">
        <f t="shared" si="5"/>
        <v>0.82353093964562851</v>
      </c>
      <c r="H74" s="22">
        <v>2.5</v>
      </c>
      <c r="I74" s="2">
        <v>2</v>
      </c>
      <c r="J74" s="17">
        <v>0.93700000000000006</v>
      </c>
      <c r="K74">
        <v>2.6</v>
      </c>
    </row>
    <row r="75" spans="1:11" x14ac:dyDescent="0.25">
      <c r="A75">
        <v>0.40177617725150305</v>
      </c>
      <c r="B75">
        <f t="shared" si="3"/>
        <v>4.9828421771856508</v>
      </c>
      <c r="C75">
        <v>0.54319895016327402</v>
      </c>
      <c r="D75">
        <f t="shared" si="4"/>
        <v>0.40523216163919717</v>
      </c>
      <c r="E75">
        <v>0</v>
      </c>
      <c r="F75">
        <f t="shared" si="5"/>
        <v>0.40523216163919717</v>
      </c>
      <c r="H75" s="22">
        <v>2.6</v>
      </c>
      <c r="I75" s="2">
        <v>3</v>
      </c>
      <c r="J75" s="17">
        <v>0.94</v>
      </c>
      <c r="K75">
        <v>2.7</v>
      </c>
    </row>
    <row r="76" spans="1:11" x14ac:dyDescent="0.25">
      <c r="A76">
        <v>0.14426099429303874</v>
      </c>
      <c r="B76">
        <f t="shared" si="3"/>
        <v>10.579951691596435</v>
      </c>
      <c r="C76">
        <v>0.29499191259498886</v>
      </c>
      <c r="D76">
        <f t="shared" si="4"/>
        <v>0.81062904246371481</v>
      </c>
      <c r="E76">
        <v>0</v>
      </c>
      <c r="F76">
        <f t="shared" si="5"/>
        <v>0.81062904246371481</v>
      </c>
      <c r="H76" s="22">
        <v>2.7</v>
      </c>
      <c r="I76" s="2">
        <v>1</v>
      </c>
      <c r="J76" s="17">
        <v>0.94099999999999995</v>
      </c>
      <c r="K76">
        <v>2.8</v>
      </c>
    </row>
    <row r="77" spans="1:11" x14ac:dyDescent="0.25">
      <c r="A77">
        <v>0.12381359294412062</v>
      </c>
      <c r="B77">
        <f t="shared" si="3"/>
        <v>11.415181022671785</v>
      </c>
      <c r="C77">
        <v>0.16687520981475265</v>
      </c>
      <c r="D77">
        <f t="shared" si="4"/>
        <v>1.1889169936995641</v>
      </c>
      <c r="E77">
        <v>0</v>
      </c>
      <c r="F77">
        <f t="shared" si="5"/>
        <v>1.1889169936995641</v>
      </c>
      <c r="H77" s="22">
        <v>2.8</v>
      </c>
      <c r="I77" s="2">
        <v>2</v>
      </c>
      <c r="J77" s="17">
        <v>0.94299999999999995</v>
      </c>
      <c r="K77">
        <v>2.9</v>
      </c>
    </row>
    <row r="78" spans="1:11" x14ac:dyDescent="0.25">
      <c r="A78">
        <v>0.44239631336405533</v>
      </c>
      <c r="B78">
        <f t="shared" si="3"/>
        <v>4.4565527982110567</v>
      </c>
      <c r="C78">
        <v>0.66682943205053868</v>
      </c>
      <c r="D78">
        <f t="shared" si="4"/>
        <v>0.26907104238489216</v>
      </c>
      <c r="E78">
        <v>0</v>
      </c>
      <c r="F78">
        <f t="shared" si="5"/>
        <v>0.26907104238489216</v>
      </c>
      <c r="H78" s="22">
        <v>2.9</v>
      </c>
      <c r="I78" s="2">
        <v>1</v>
      </c>
      <c r="J78" s="17">
        <v>0.94399999999999995</v>
      </c>
      <c r="K78">
        <v>3</v>
      </c>
    </row>
    <row r="79" spans="1:11" x14ac:dyDescent="0.25">
      <c r="A79">
        <v>0.57982116153447061</v>
      </c>
      <c r="B79">
        <f t="shared" si="3"/>
        <v>2.978336421698601</v>
      </c>
      <c r="C79">
        <v>0.82760093997009188</v>
      </c>
      <c r="D79">
        <f t="shared" si="4"/>
        <v>0.12564687737923597</v>
      </c>
      <c r="E79">
        <v>0</v>
      </c>
      <c r="F79">
        <f t="shared" si="5"/>
        <v>0.12564687737923597</v>
      </c>
      <c r="H79" s="22">
        <v>3</v>
      </c>
      <c r="I79" s="2">
        <v>5</v>
      </c>
      <c r="J79" s="17">
        <v>0.94899999999999995</v>
      </c>
      <c r="K79">
        <v>3.1</v>
      </c>
    </row>
    <row r="80" spans="1:11" x14ac:dyDescent="0.25">
      <c r="A80">
        <v>0.79390850550859093</v>
      </c>
      <c r="B80">
        <f t="shared" si="3"/>
        <v>1.2611314575502615</v>
      </c>
      <c r="C80">
        <v>0.84160893581957452</v>
      </c>
      <c r="D80">
        <f t="shared" si="4"/>
        <v>0.11450187211070385</v>
      </c>
      <c r="E80">
        <v>0</v>
      </c>
      <c r="F80">
        <f t="shared" si="5"/>
        <v>0.11450187211070385</v>
      </c>
      <c r="H80" s="22">
        <v>3.1</v>
      </c>
      <c r="I80" s="2">
        <v>1</v>
      </c>
      <c r="J80" s="17">
        <v>0.95</v>
      </c>
    </row>
    <row r="81" spans="1:10" ht="15.75" thickBot="1" x14ac:dyDescent="0.3">
      <c r="A81">
        <v>5.5360576189458909E-2</v>
      </c>
      <c r="B81">
        <f t="shared" si="3"/>
        <v>15.813593222296733</v>
      </c>
      <c r="C81">
        <v>0.37653736991485337</v>
      </c>
      <c r="D81">
        <f t="shared" si="4"/>
        <v>0.64856439613930938</v>
      </c>
      <c r="E81">
        <v>0</v>
      </c>
      <c r="F81">
        <f t="shared" si="5"/>
        <v>0.64856439613930938</v>
      </c>
      <c r="H81" s="3" t="s">
        <v>31</v>
      </c>
      <c r="I81" s="3">
        <v>50</v>
      </c>
      <c r="J81" s="18">
        <v>1</v>
      </c>
    </row>
    <row r="82" spans="1:10" x14ac:dyDescent="0.25">
      <c r="A82">
        <v>0.71160008545182651</v>
      </c>
      <c r="B82">
        <f t="shared" si="3"/>
        <v>1.8592306180677101</v>
      </c>
      <c r="C82">
        <v>0.34305856501968446</v>
      </c>
      <c r="D82">
        <f t="shared" si="4"/>
        <v>0.71039449063319182</v>
      </c>
      <c r="E82">
        <v>0</v>
      </c>
      <c r="F82">
        <f t="shared" si="5"/>
        <v>0.71039449063319182</v>
      </c>
    </row>
    <row r="83" spans="1:10" x14ac:dyDescent="0.25">
      <c r="A83">
        <v>0.46555986205633715</v>
      </c>
      <c r="B83">
        <f t="shared" si="3"/>
        <v>4.177675372702808</v>
      </c>
      <c r="C83">
        <v>0.3226722006897183</v>
      </c>
      <c r="D83">
        <f t="shared" si="4"/>
        <v>0.75107458806298621</v>
      </c>
      <c r="E83">
        <v>1</v>
      </c>
      <c r="F83">
        <f t="shared" si="5"/>
        <v>4.177675372702808</v>
      </c>
    </row>
    <row r="84" spans="1:10" x14ac:dyDescent="0.25">
      <c r="A84">
        <v>0.40241706595049898</v>
      </c>
      <c r="B84">
        <f t="shared" si="3"/>
        <v>4.9741325173887372</v>
      </c>
      <c r="C84">
        <v>0.46647541734061709</v>
      </c>
      <c r="D84">
        <f t="shared" si="4"/>
        <v>0.50634127226457437</v>
      </c>
      <c r="E84">
        <v>0</v>
      </c>
      <c r="F84">
        <f t="shared" si="5"/>
        <v>0.50634127226457437</v>
      </c>
    </row>
    <row r="85" spans="1:10" x14ac:dyDescent="0.25">
      <c r="A85">
        <v>0.39530625324259161</v>
      </c>
      <c r="B85">
        <f t="shared" si="3"/>
        <v>5.0715545892083496</v>
      </c>
      <c r="C85">
        <v>0.12649922177800837</v>
      </c>
      <c r="D85">
        <f t="shared" si="4"/>
        <v>1.3728546632045076</v>
      </c>
      <c r="E85">
        <v>0</v>
      </c>
      <c r="F85">
        <f t="shared" si="5"/>
        <v>1.3728546632045076</v>
      </c>
    </row>
    <row r="86" spans="1:10" x14ac:dyDescent="0.25">
      <c r="A86">
        <v>0.30664998321481979</v>
      </c>
      <c r="B86">
        <f t="shared" si="3"/>
        <v>6.4592803368710596</v>
      </c>
      <c r="C86">
        <v>0.3541367839594714</v>
      </c>
      <c r="D86">
        <f t="shared" si="4"/>
        <v>0.68929086660962102</v>
      </c>
      <c r="E86">
        <v>0</v>
      </c>
      <c r="F86">
        <f t="shared" si="5"/>
        <v>0.68929086660962102</v>
      </c>
    </row>
    <row r="87" spans="1:10" x14ac:dyDescent="0.25">
      <c r="A87">
        <v>0.50175481429486979</v>
      </c>
      <c r="B87">
        <f t="shared" si="3"/>
        <v>3.7685447887677976</v>
      </c>
      <c r="C87">
        <v>0.10238959929197058</v>
      </c>
      <c r="D87">
        <f t="shared" si="4"/>
        <v>1.5132603857567075</v>
      </c>
      <c r="E87">
        <v>0</v>
      </c>
      <c r="F87">
        <f t="shared" si="5"/>
        <v>1.5132603857567075</v>
      </c>
    </row>
    <row r="88" spans="1:10" x14ac:dyDescent="0.25">
      <c r="A88">
        <v>0.83172093874935149</v>
      </c>
      <c r="B88">
        <f t="shared" si="3"/>
        <v>1.006875981314348</v>
      </c>
      <c r="C88">
        <v>0.90142521439252909</v>
      </c>
      <c r="D88">
        <f t="shared" si="4"/>
        <v>6.8909825124739504E-2</v>
      </c>
      <c r="E88">
        <v>0</v>
      </c>
      <c r="F88">
        <f t="shared" si="5"/>
        <v>6.8909825124739504E-2</v>
      </c>
    </row>
    <row r="89" spans="1:10" x14ac:dyDescent="0.25">
      <c r="A89">
        <v>0.4881130405590991</v>
      </c>
      <c r="B89">
        <f t="shared" si="3"/>
        <v>3.9191708167407029</v>
      </c>
      <c r="C89">
        <v>0.86065248573259678</v>
      </c>
      <c r="D89">
        <f t="shared" si="4"/>
        <v>9.9644404425629024E-2</v>
      </c>
      <c r="E89">
        <v>1</v>
      </c>
      <c r="F89">
        <f t="shared" si="5"/>
        <v>3.9191708167407029</v>
      </c>
    </row>
    <row r="90" spans="1:10" x14ac:dyDescent="0.25">
      <c r="A90">
        <v>0.90362254707480083</v>
      </c>
      <c r="B90">
        <f t="shared" si="3"/>
        <v>0.55378984811062482</v>
      </c>
      <c r="C90">
        <v>0.95086519974364447</v>
      </c>
      <c r="D90">
        <f t="shared" si="4"/>
        <v>3.3454828873981608E-2</v>
      </c>
      <c r="E90">
        <v>0</v>
      </c>
      <c r="F90">
        <f t="shared" si="5"/>
        <v>3.3454828873981608E-2</v>
      </c>
    </row>
    <row r="91" spans="1:10" x14ac:dyDescent="0.25">
      <c r="A91">
        <v>3.1922360911893065E-2</v>
      </c>
      <c r="B91">
        <f t="shared" si="3"/>
        <v>18.8221232007132</v>
      </c>
      <c r="C91">
        <v>0.16666158024842068</v>
      </c>
      <c r="D91">
        <f t="shared" si="4"/>
        <v>1.1897675884483601</v>
      </c>
      <c r="E91">
        <v>1</v>
      </c>
      <c r="F91">
        <f t="shared" si="5"/>
        <v>18.8221232007132</v>
      </c>
    </row>
    <row r="92" spans="1:10" x14ac:dyDescent="0.25">
      <c r="A92">
        <v>0.43617053743095185</v>
      </c>
      <c r="B92">
        <f t="shared" si="3"/>
        <v>4.5339998426889805</v>
      </c>
      <c r="C92">
        <v>0.38938566240424816</v>
      </c>
      <c r="D92">
        <f t="shared" si="4"/>
        <v>0.62628486482977463</v>
      </c>
      <c r="E92">
        <v>0</v>
      </c>
      <c r="F92">
        <f t="shared" si="5"/>
        <v>0.62628486482977463</v>
      </c>
    </row>
    <row r="93" spans="1:10" x14ac:dyDescent="0.25">
      <c r="A93">
        <v>0.61497848445081937</v>
      </c>
      <c r="B93">
        <f t="shared" si="3"/>
        <v>2.6566557181443158</v>
      </c>
      <c r="C93">
        <v>0.62196722312082275</v>
      </c>
      <c r="D93">
        <f t="shared" si="4"/>
        <v>0.31531731977335198</v>
      </c>
      <c r="E93">
        <v>0</v>
      </c>
      <c r="F93">
        <f t="shared" si="5"/>
        <v>0.31531731977335198</v>
      </c>
    </row>
    <row r="94" spans="1:10" x14ac:dyDescent="0.25">
      <c r="A94">
        <v>0.12625507370220038</v>
      </c>
      <c r="B94">
        <f t="shared" si="3"/>
        <v>11.308475540404222</v>
      </c>
      <c r="C94">
        <v>0.18836024048585467</v>
      </c>
      <c r="D94">
        <f t="shared" si="4"/>
        <v>1.1084986566217345</v>
      </c>
      <c r="E94">
        <v>0</v>
      </c>
      <c r="F94">
        <f t="shared" si="5"/>
        <v>1.1084986566217345</v>
      </c>
    </row>
    <row r="95" spans="1:10" x14ac:dyDescent="0.25">
      <c r="A95">
        <v>0.28281502731406599</v>
      </c>
      <c r="B95">
        <f t="shared" si="3"/>
        <v>6.9014328348015983</v>
      </c>
      <c r="C95">
        <v>0.29786065248573262</v>
      </c>
      <c r="D95">
        <f t="shared" si="4"/>
        <v>0.80420286251543538</v>
      </c>
      <c r="E95">
        <v>0</v>
      </c>
      <c r="F95">
        <f t="shared" si="5"/>
        <v>0.80420286251543538</v>
      </c>
    </row>
    <row r="96" spans="1:10" x14ac:dyDescent="0.25">
      <c r="A96">
        <v>0.74144718771935181</v>
      </c>
      <c r="B96">
        <f t="shared" si="3"/>
        <v>1.6347067951660135</v>
      </c>
      <c r="C96">
        <v>0.23993652150028993</v>
      </c>
      <c r="D96">
        <f t="shared" si="4"/>
        <v>0.9477960719612073</v>
      </c>
      <c r="E96">
        <v>0</v>
      </c>
      <c r="F96">
        <f t="shared" si="5"/>
        <v>0.9477960719612073</v>
      </c>
    </row>
    <row r="97" spans="1:6" x14ac:dyDescent="0.25">
      <c r="A97">
        <v>8.2155827509384438E-2</v>
      </c>
      <c r="B97">
        <f t="shared" si="3"/>
        <v>13.656489068801998</v>
      </c>
      <c r="C97">
        <v>1.1658070619830927E-2</v>
      </c>
      <c r="D97">
        <f t="shared" si="4"/>
        <v>2.9560136664998731</v>
      </c>
      <c r="E97">
        <v>0</v>
      </c>
      <c r="F97">
        <f t="shared" si="5"/>
        <v>2.9560136664998731</v>
      </c>
    </row>
    <row r="98" spans="1:6" x14ac:dyDescent="0.25">
      <c r="A98">
        <v>0.90581987975707268</v>
      </c>
      <c r="B98">
        <f t="shared" si="3"/>
        <v>0.54051803781028507</v>
      </c>
      <c r="C98">
        <v>0.17374187444685202</v>
      </c>
      <c r="D98">
        <f t="shared" si="4"/>
        <v>1.1621411430307449</v>
      </c>
      <c r="E98">
        <v>0</v>
      </c>
      <c r="F98">
        <f t="shared" si="5"/>
        <v>1.1621411430307449</v>
      </c>
    </row>
    <row r="99" spans="1:6" x14ac:dyDescent="0.25">
      <c r="A99">
        <v>0.41050447096163822</v>
      </c>
      <c r="B99">
        <f t="shared" si="3"/>
        <v>4.8654014133705052</v>
      </c>
      <c r="C99">
        <v>0.94289986877040921</v>
      </c>
      <c r="D99">
        <f t="shared" si="4"/>
        <v>3.9040627946273734E-2</v>
      </c>
      <c r="E99">
        <v>0</v>
      </c>
      <c r="F99">
        <f t="shared" si="5"/>
        <v>3.9040627946273734E-2</v>
      </c>
    </row>
    <row r="100" spans="1:6" x14ac:dyDescent="0.25">
      <c r="A100">
        <v>0.92996002075258644</v>
      </c>
      <c r="B100">
        <f t="shared" si="3"/>
        <v>0.39679607757892854</v>
      </c>
      <c r="C100">
        <v>0.30826746421704765</v>
      </c>
      <c r="D100">
        <f t="shared" si="4"/>
        <v>0.7813993907876492</v>
      </c>
      <c r="E100">
        <v>0</v>
      </c>
      <c r="F100">
        <f t="shared" si="5"/>
        <v>0.7813993907876492</v>
      </c>
    </row>
    <row r="101" spans="1:6" x14ac:dyDescent="0.25">
      <c r="A101">
        <v>0.88973662526322217</v>
      </c>
      <c r="B101">
        <f t="shared" si="3"/>
        <v>0.63841413508975875</v>
      </c>
      <c r="C101">
        <v>0.37675099948118534</v>
      </c>
      <c r="D101">
        <f t="shared" si="4"/>
        <v>0.64818777461892696</v>
      </c>
      <c r="E101">
        <v>0</v>
      </c>
      <c r="F101">
        <f t="shared" si="5"/>
        <v>0.64818777461892696</v>
      </c>
    </row>
    <row r="102" spans="1:6" x14ac:dyDescent="0.25">
      <c r="A102">
        <v>0.10007019257179479</v>
      </c>
      <c r="B102">
        <f t="shared" si="3"/>
        <v>12.578597888036807</v>
      </c>
      <c r="C102">
        <v>0.62810144352549824</v>
      </c>
      <c r="D102">
        <f t="shared" si="4"/>
        <v>0.30880052542026803</v>
      </c>
      <c r="E102">
        <v>0</v>
      </c>
      <c r="F102">
        <f t="shared" si="5"/>
        <v>0.30880052542026803</v>
      </c>
    </row>
    <row r="103" spans="1:6" x14ac:dyDescent="0.25">
      <c r="A103">
        <v>0.7678762169255654</v>
      </c>
      <c r="B103">
        <f t="shared" si="3"/>
        <v>1.4433154901795773</v>
      </c>
      <c r="C103">
        <v>0.15161595507675404</v>
      </c>
      <c r="D103">
        <f t="shared" si="4"/>
        <v>1.2525926737995148</v>
      </c>
      <c r="E103">
        <v>0</v>
      </c>
      <c r="F103">
        <f t="shared" si="5"/>
        <v>1.2525926737995148</v>
      </c>
    </row>
    <row r="104" spans="1:6" x14ac:dyDescent="0.25">
      <c r="A104">
        <v>0.66432691427350687</v>
      </c>
      <c r="B104">
        <f t="shared" si="3"/>
        <v>2.2348683600672223</v>
      </c>
      <c r="C104">
        <v>0.304422132023072</v>
      </c>
      <c r="D104">
        <f t="shared" si="4"/>
        <v>0.78973436161840616</v>
      </c>
      <c r="E104">
        <v>0</v>
      </c>
      <c r="F104">
        <f t="shared" si="5"/>
        <v>0.78973436161840616</v>
      </c>
    </row>
    <row r="105" spans="1:6" x14ac:dyDescent="0.25">
      <c r="A105">
        <v>0.38633381145664847</v>
      </c>
      <c r="B105">
        <f t="shared" si="3"/>
        <v>5.1970135886259872</v>
      </c>
      <c r="C105">
        <v>0.50746177556688132</v>
      </c>
      <c r="D105">
        <f t="shared" si="4"/>
        <v>0.45042090968317117</v>
      </c>
      <c r="E105">
        <v>0</v>
      </c>
      <c r="F105">
        <f t="shared" si="5"/>
        <v>0.45042090968317117</v>
      </c>
    </row>
    <row r="106" spans="1:6" x14ac:dyDescent="0.25">
      <c r="A106">
        <v>0.15372173223059785</v>
      </c>
      <c r="B106">
        <f t="shared" si="3"/>
        <v>10.23284833120073</v>
      </c>
      <c r="C106">
        <v>0.91955320902127136</v>
      </c>
      <c r="D106">
        <f t="shared" si="4"/>
        <v>5.5688824216256649E-2</v>
      </c>
      <c r="E106">
        <v>0</v>
      </c>
      <c r="F106">
        <f t="shared" si="5"/>
        <v>5.5688824216256649E-2</v>
      </c>
    </row>
    <row r="107" spans="1:6" x14ac:dyDescent="0.25">
      <c r="A107">
        <v>4.8677022614215519E-2</v>
      </c>
      <c r="B107">
        <f t="shared" si="3"/>
        <v>16.516656694734639</v>
      </c>
      <c r="C107">
        <v>0.10361033967101047</v>
      </c>
      <c r="D107">
        <f t="shared" si="4"/>
        <v>1.5053905380893673</v>
      </c>
      <c r="E107">
        <v>0</v>
      </c>
      <c r="F107">
        <f t="shared" si="5"/>
        <v>1.5053905380893673</v>
      </c>
    </row>
    <row r="108" spans="1:6" x14ac:dyDescent="0.25">
      <c r="A108">
        <v>0.27973265785699025</v>
      </c>
      <c r="B108">
        <f t="shared" si="3"/>
        <v>6.9613165316192056</v>
      </c>
      <c r="C108">
        <v>0.3388470107119968</v>
      </c>
      <c r="D108">
        <f t="shared" si="4"/>
        <v>0.71859665956249552</v>
      </c>
      <c r="E108">
        <v>0</v>
      </c>
      <c r="F108">
        <f t="shared" si="5"/>
        <v>0.71859665956249552</v>
      </c>
    </row>
    <row r="109" spans="1:6" x14ac:dyDescent="0.25">
      <c r="A109">
        <v>0.81682790612506484</v>
      </c>
      <c r="B109">
        <f t="shared" si="3"/>
        <v>1.1056111886770614</v>
      </c>
      <c r="C109">
        <v>0.62565996276741842</v>
      </c>
      <c r="D109">
        <f t="shared" si="4"/>
        <v>0.31138661748393681</v>
      </c>
      <c r="E109">
        <v>0</v>
      </c>
      <c r="F109">
        <f t="shared" si="5"/>
        <v>0.31138661748393681</v>
      </c>
    </row>
    <row r="110" spans="1:6" x14ac:dyDescent="0.25">
      <c r="A110">
        <v>8.0904568620868561E-2</v>
      </c>
      <c r="B110">
        <f t="shared" si="3"/>
        <v>13.740355104187749</v>
      </c>
      <c r="C110">
        <v>0.2227851191747795</v>
      </c>
      <c r="D110">
        <f t="shared" si="4"/>
        <v>0.99704353467390539</v>
      </c>
      <c r="E110">
        <v>0</v>
      </c>
      <c r="F110">
        <f t="shared" si="5"/>
        <v>0.99704353467390539</v>
      </c>
    </row>
    <row r="111" spans="1:6" x14ac:dyDescent="0.25">
      <c r="A111">
        <v>0.46498001037629322</v>
      </c>
      <c r="B111">
        <f t="shared" si="3"/>
        <v>4.1844855888354608</v>
      </c>
      <c r="C111">
        <v>0.25348673970763269</v>
      </c>
      <c r="D111">
        <f t="shared" si="4"/>
        <v>0.91131724180921969</v>
      </c>
      <c r="E111">
        <v>0</v>
      </c>
      <c r="F111">
        <f t="shared" si="5"/>
        <v>0.91131724180921969</v>
      </c>
    </row>
    <row r="112" spans="1:6" x14ac:dyDescent="0.25">
      <c r="A112">
        <v>0.87701040681173137</v>
      </c>
      <c r="B112">
        <f t="shared" si="3"/>
        <v>0.71713890876711706</v>
      </c>
      <c r="C112">
        <v>0.6105227820673238</v>
      </c>
      <c r="D112">
        <f t="shared" si="4"/>
        <v>0.32764918264545057</v>
      </c>
      <c r="E112">
        <v>0</v>
      </c>
      <c r="F112">
        <f t="shared" si="5"/>
        <v>0.32764918264545057</v>
      </c>
    </row>
    <row r="113" spans="1:6" x14ac:dyDescent="0.25">
      <c r="A113">
        <v>0.1683706167790765</v>
      </c>
      <c r="B113">
        <f t="shared" si="3"/>
        <v>9.7354517873385422</v>
      </c>
      <c r="C113">
        <v>0.94546342356639301</v>
      </c>
      <c r="D113">
        <f t="shared" si="4"/>
        <v>3.7237766523588484E-2</v>
      </c>
      <c r="E113">
        <v>1</v>
      </c>
      <c r="F113">
        <f t="shared" si="5"/>
        <v>9.7354517873385422</v>
      </c>
    </row>
    <row r="114" spans="1:6" x14ac:dyDescent="0.25">
      <c r="A114">
        <v>0.55122531815546127</v>
      </c>
      <c r="B114">
        <f t="shared" si="3"/>
        <v>3.254708347238469</v>
      </c>
      <c r="C114">
        <v>0.96240119632557142</v>
      </c>
      <c r="D114">
        <f t="shared" si="4"/>
        <v>2.5447457674390654E-2</v>
      </c>
      <c r="E114">
        <v>0</v>
      </c>
      <c r="F114">
        <f t="shared" si="5"/>
        <v>2.5447457674390654E-2</v>
      </c>
    </row>
    <row r="115" spans="1:6" x14ac:dyDescent="0.25">
      <c r="A115">
        <v>0.61381878109073151</v>
      </c>
      <c r="B115">
        <f t="shared" si="3"/>
        <v>2.6669701595746607</v>
      </c>
      <c r="C115">
        <v>0.62718588824121835</v>
      </c>
      <c r="D115">
        <f t="shared" si="4"/>
        <v>0.30976913002288414</v>
      </c>
      <c r="E115">
        <v>0</v>
      </c>
      <c r="F115">
        <f t="shared" si="5"/>
        <v>0.30976913002288414</v>
      </c>
    </row>
    <row r="116" spans="1:6" x14ac:dyDescent="0.25">
      <c r="A116">
        <v>0.3469649342326121</v>
      </c>
      <c r="B116">
        <f t="shared" si="3"/>
        <v>5.7843254547884007</v>
      </c>
      <c r="C116">
        <v>0.64387951292458878</v>
      </c>
      <c r="D116">
        <f t="shared" si="4"/>
        <v>0.29232646886695202</v>
      </c>
      <c r="E116">
        <v>0</v>
      </c>
      <c r="F116">
        <f t="shared" si="5"/>
        <v>0.29232646886695202</v>
      </c>
    </row>
    <row r="117" spans="1:6" x14ac:dyDescent="0.25">
      <c r="A117">
        <v>0.22211371196630755</v>
      </c>
      <c r="B117">
        <f t="shared" si="3"/>
        <v>8.22167110482666</v>
      </c>
      <c r="C117">
        <v>0.58748130741294591</v>
      </c>
      <c r="D117">
        <f t="shared" si="4"/>
        <v>0.35319445593589222</v>
      </c>
      <c r="E117">
        <v>0</v>
      </c>
      <c r="F117">
        <f t="shared" si="5"/>
        <v>0.35319445593589222</v>
      </c>
    </row>
    <row r="118" spans="1:6" x14ac:dyDescent="0.25">
      <c r="A118">
        <v>0.36060670796838284</v>
      </c>
      <c r="B118">
        <f t="shared" si="3"/>
        <v>5.5735921647222302</v>
      </c>
      <c r="C118">
        <v>0.19492172002319408</v>
      </c>
      <c r="D118">
        <f t="shared" si="4"/>
        <v>1.0857617774195185</v>
      </c>
      <c r="E118">
        <v>0</v>
      </c>
      <c r="F118">
        <f t="shared" si="5"/>
        <v>1.0857617774195185</v>
      </c>
    </row>
    <row r="119" spans="1:6" x14ac:dyDescent="0.25">
      <c r="A119">
        <v>0.18988616595965452</v>
      </c>
      <c r="B119">
        <f t="shared" si="3"/>
        <v>9.0783088136491887</v>
      </c>
      <c r="C119">
        <v>0.29935605945005644</v>
      </c>
      <c r="D119">
        <f t="shared" si="4"/>
        <v>0.80087754302195768</v>
      </c>
      <c r="E119">
        <v>0</v>
      </c>
      <c r="F119">
        <f t="shared" si="5"/>
        <v>0.80087754302195768</v>
      </c>
    </row>
    <row r="120" spans="1:6" x14ac:dyDescent="0.25">
      <c r="A120">
        <v>0.85793633838923311</v>
      </c>
      <c r="B120">
        <f t="shared" si="3"/>
        <v>0.83729715807926453</v>
      </c>
      <c r="C120">
        <v>0.98074282052064576</v>
      </c>
      <c r="D120">
        <f t="shared" si="4"/>
        <v>1.2911696093137954E-2</v>
      </c>
      <c r="E120">
        <v>0</v>
      </c>
      <c r="F120">
        <f t="shared" si="5"/>
        <v>1.2911696093137954E-2</v>
      </c>
    </row>
    <row r="121" spans="1:6" x14ac:dyDescent="0.25">
      <c r="A121">
        <v>0.21564378795739617</v>
      </c>
      <c r="B121">
        <f t="shared" si="3"/>
        <v>8.3832096307994171</v>
      </c>
      <c r="C121">
        <v>0.12778099917600025</v>
      </c>
      <c r="D121">
        <f t="shared" si="4"/>
        <v>1.3661603083241969</v>
      </c>
      <c r="E121">
        <v>0</v>
      </c>
      <c r="F121">
        <f t="shared" si="5"/>
        <v>1.3661603083241969</v>
      </c>
    </row>
    <row r="122" spans="1:6" x14ac:dyDescent="0.25">
      <c r="A122">
        <v>6.8147831659901736E-2</v>
      </c>
      <c r="B122">
        <f t="shared" si="3"/>
        <v>14.678010592979376</v>
      </c>
      <c r="C122">
        <v>8.731345561082797E-2</v>
      </c>
      <c r="D122">
        <f t="shared" si="4"/>
        <v>1.61902436740058</v>
      </c>
      <c r="E122">
        <v>0</v>
      </c>
      <c r="F122">
        <f t="shared" si="5"/>
        <v>1.61902436740058</v>
      </c>
    </row>
    <row r="123" spans="1:6" x14ac:dyDescent="0.25">
      <c r="A123">
        <v>0.19998779259620961</v>
      </c>
      <c r="B123">
        <f t="shared" si="3"/>
        <v>8.7950762366988364</v>
      </c>
      <c r="C123">
        <v>0.58427686391796629</v>
      </c>
      <c r="D123">
        <f t="shared" si="4"/>
        <v>0.35682624597874429</v>
      </c>
      <c r="E123">
        <v>0</v>
      </c>
      <c r="F123">
        <f t="shared" si="5"/>
        <v>0.35682624597874429</v>
      </c>
    </row>
    <row r="124" spans="1:6" x14ac:dyDescent="0.25">
      <c r="A124">
        <v>0.83739738151188692</v>
      </c>
      <c r="B124">
        <f t="shared" si="3"/>
        <v>0.96970793622031759</v>
      </c>
      <c r="C124">
        <v>0.7338480788598285</v>
      </c>
      <c r="D124">
        <f t="shared" si="4"/>
        <v>0.20548024490074995</v>
      </c>
      <c r="E124">
        <v>0</v>
      </c>
      <c r="F124">
        <f t="shared" si="5"/>
        <v>0.20548024490074995</v>
      </c>
    </row>
    <row r="125" spans="1:6" x14ac:dyDescent="0.25">
      <c r="A125">
        <v>2.3407696768089847E-2</v>
      </c>
      <c r="B125">
        <f t="shared" si="3"/>
        <v>20.517433819607255</v>
      </c>
      <c r="C125">
        <v>0.56276131473738822</v>
      </c>
      <c r="D125">
        <f t="shared" si="4"/>
        <v>0.3817395041466129</v>
      </c>
      <c r="E125">
        <v>0</v>
      </c>
      <c r="F125">
        <f t="shared" si="5"/>
        <v>0.3817395041466129</v>
      </c>
    </row>
    <row r="126" spans="1:6" x14ac:dyDescent="0.25">
      <c r="A126">
        <v>8.026367992187261E-2</v>
      </c>
      <c r="B126">
        <f t="shared" si="3"/>
        <v>13.783814563844667</v>
      </c>
      <c r="C126">
        <v>0.14691610461745047</v>
      </c>
      <c r="D126">
        <f t="shared" si="4"/>
        <v>1.2735017078435369</v>
      </c>
      <c r="E126">
        <v>1</v>
      </c>
      <c r="F126">
        <f t="shared" si="5"/>
        <v>13.783814563844667</v>
      </c>
    </row>
    <row r="127" spans="1:6" x14ac:dyDescent="0.25">
      <c r="A127">
        <v>0.83568834498123112</v>
      </c>
      <c r="B127">
        <f t="shared" si="3"/>
        <v>0.98087174036450064</v>
      </c>
      <c r="C127">
        <v>0.97012237922299871</v>
      </c>
      <c r="D127">
        <f t="shared" si="4"/>
        <v>2.0141468323581609E-2</v>
      </c>
      <c r="E127">
        <v>0</v>
      </c>
      <c r="F127">
        <f t="shared" si="5"/>
        <v>2.0141468323581609E-2</v>
      </c>
    </row>
    <row r="128" spans="1:6" x14ac:dyDescent="0.25">
      <c r="A128">
        <v>0.97872859889523001</v>
      </c>
      <c r="B128">
        <f t="shared" si="3"/>
        <v>0.11749124408843295</v>
      </c>
      <c r="C128">
        <v>0.90758995330668046</v>
      </c>
      <c r="D128">
        <f t="shared" si="4"/>
        <v>6.4384193661604749E-2</v>
      </c>
      <c r="E128">
        <v>0</v>
      </c>
      <c r="F128">
        <f t="shared" si="5"/>
        <v>6.4384193661604749E-2</v>
      </c>
    </row>
    <row r="129" spans="1:6" x14ac:dyDescent="0.25">
      <c r="A129">
        <v>0.26093325601977602</v>
      </c>
      <c r="B129">
        <f t="shared" si="3"/>
        <v>7.3414788438501519</v>
      </c>
      <c r="C129">
        <v>0.97143467513046666</v>
      </c>
      <c r="D129">
        <f t="shared" si="4"/>
        <v>1.9243860338945842E-2</v>
      </c>
      <c r="E129">
        <v>0</v>
      </c>
      <c r="F129">
        <f t="shared" si="5"/>
        <v>1.9243860338945842E-2</v>
      </c>
    </row>
    <row r="130" spans="1:6" x14ac:dyDescent="0.25">
      <c r="A130">
        <v>0.96322519608142343</v>
      </c>
      <c r="B130">
        <f t="shared" si="3"/>
        <v>0.20474342102352913</v>
      </c>
      <c r="C130">
        <v>0.35978270821253089</v>
      </c>
      <c r="D130">
        <f t="shared" si="4"/>
        <v>0.67878819260508394</v>
      </c>
      <c r="E130">
        <v>0</v>
      </c>
      <c r="F130">
        <f t="shared" si="5"/>
        <v>0.67878819260508394</v>
      </c>
    </row>
    <row r="131" spans="1:6" x14ac:dyDescent="0.25">
      <c r="A131">
        <v>0.66032898953215124</v>
      </c>
      <c r="B131">
        <f t="shared" si="3"/>
        <v>2.2678530009177829</v>
      </c>
      <c r="C131">
        <v>0.32941679128391371</v>
      </c>
      <c r="D131">
        <f t="shared" si="4"/>
        <v>0.73733830489827079</v>
      </c>
      <c r="E131">
        <v>0</v>
      </c>
      <c r="F131">
        <f t="shared" si="5"/>
        <v>0.73733830489827079</v>
      </c>
    </row>
    <row r="132" spans="1:6" x14ac:dyDescent="0.25">
      <c r="A132">
        <v>0.30506302072206792</v>
      </c>
      <c r="B132">
        <f t="shared" si="3"/>
        <v>6.4876333245931193</v>
      </c>
      <c r="C132">
        <v>0.89284951322977391</v>
      </c>
      <c r="D132">
        <f t="shared" si="4"/>
        <v>7.5257125183377613E-2</v>
      </c>
      <c r="E132">
        <v>0</v>
      </c>
      <c r="F132">
        <f t="shared" si="5"/>
        <v>7.5257125183377613E-2</v>
      </c>
    </row>
    <row r="133" spans="1:6" x14ac:dyDescent="0.25">
      <c r="A133">
        <v>0.21875667592394787</v>
      </c>
      <c r="B133">
        <f t="shared" si="3"/>
        <v>8.3048919983640292</v>
      </c>
      <c r="C133">
        <v>0.65620899075289163</v>
      </c>
      <c r="D133">
        <f t="shared" si="4"/>
        <v>0.27973171136136155</v>
      </c>
      <c r="E133">
        <v>1</v>
      </c>
      <c r="F133">
        <f t="shared" si="5"/>
        <v>8.3048919983640292</v>
      </c>
    </row>
    <row r="134" spans="1:6" x14ac:dyDescent="0.25">
      <c r="A134">
        <v>0.26548051393169958</v>
      </c>
      <c r="B134">
        <f t="shared" ref="B134:B197" si="6">-LN(A134)/$B$1</f>
        <v>7.2470701357805636</v>
      </c>
      <c r="C134">
        <v>0.89336832789086584</v>
      </c>
      <c r="D134">
        <f t="shared" ref="D134:D197" si="7">-LN(C134)/D$1</f>
        <v>7.487139568421218E-2</v>
      </c>
      <c r="E134">
        <v>0</v>
      </c>
      <c r="F134">
        <f t="shared" ref="F134:F197" si="8">IF(E134=0,D134,B134)</f>
        <v>7.487139568421218E-2</v>
      </c>
    </row>
    <row r="135" spans="1:6" x14ac:dyDescent="0.25">
      <c r="A135">
        <v>0.26715903195287943</v>
      </c>
      <c r="B135">
        <f t="shared" si="6"/>
        <v>7.2126293584947714</v>
      </c>
      <c r="C135">
        <v>0.43552964873195593</v>
      </c>
      <c r="D135">
        <f t="shared" si="7"/>
        <v>0.55192058781872022</v>
      </c>
      <c r="E135">
        <v>0</v>
      </c>
      <c r="F135">
        <f t="shared" si="8"/>
        <v>0.55192058781872022</v>
      </c>
    </row>
    <row r="136" spans="1:6" x14ac:dyDescent="0.25">
      <c r="A136">
        <v>0.8205816827906125</v>
      </c>
      <c r="B136">
        <f t="shared" si="6"/>
        <v>1.0805563986362967</v>
      </c>
      <c r="C136">
        <v>4.1840876491592148E-2</v>
      </c>
      <c r="D136">
        <f t="shared" si="7"/>
        <v>2.1074910430232863</v>
      </c>
      <c r="E136">
        <v>0</v>
      </c>
      <c r="F136">
        <f t="shared" si="8"/>
        <v>2.1074910430232863</v>
      </c>
    </row>
    <row r="137" spans="1:6" x14ac:dyDescent="0.25">
      <c r="A137">
        <v>3.3265175328836938E-2</v>
      </c>
      <c r="B137">
        <f t="shared" si="6"/>
        <v>18.596962924219643</v>
      </c>
      <c r="C137">
        <v>4.3397320474868009E-2</v>
      </c>
      <c r="D137">
        <f t="shared" si="7"/>
        <v>2.0832387649350581</v>
      </c>
      <c r="E137">
        <v>0</v>
      </c>
      <c r="F137">
        <f t="shared" si="8"/>
        <v>2.0832387649350581</v>
      </c>
    </row>
    <row r="138" spans="1:6" x14ac:dyDescent="0.25">
      <c r="A138">
        <v>0.63130588702047796</v>
      </c>
      <c r="B138">
        <f t="shared" si="6"/>
        <v>2.5134686798777865</v>
      </c>
      <c r="C138">
        <v>0.52009643848994414</v>
      </c>
      <c r="D138">
        <f t="shared" si="7"/>
        <v>0.43409098669819562</v>
      </c>
      <c r="E138">
        <v>0</v>
      </c>
      <c r="F138">
        <f t="shared" si="8"/>
        <v>0.43409098669819562</v>
      </c>
    </row>
    <row r="139" spans="1:6" x14ac:dyDescent="0.25">
      <c r="A139">
        <v>6.384472182378613E-2</v>
      </c>
      <c r="B139">
        <f t="shared" si="6"/>
        <v>15.034433689456669</v>
      </c>
      <c r="C139">
        <v>0.31739249855037083</v>
      </c>
      <c r="D139">
        <f t="shared" si="7"/>
        <v>0.76202928633859213</v>
      </c>
      <c r="E139">
        <v>0</v>
      </c>
      <c r="F139">
        <f t="shared" si="8"/>
        <v>0.76202928633859213</v>
      </c>
    </row>
    <row r="140" spans="1:6" x14ac:dyDescent="0.25">
      <c r="A140">
        <v>0.78124332407605213</v>
      </c>
      <c r="B140">
        <f t="shared" si="6"/>
        <v>1.3490088696758982</v>
      </c>
      <c r="C140">
        <v>0.72930082094790494</v>
      </c>
      <c r="D140">
        <f t="shared" si="7"/>
        <v>0.20960755865007089</v>
      </c>
      <c r="E140">
        <v>0</v>
      </c>
      <c r="F140">
        <f t="shared" si="8"/>
        <v>0.20960755865007089</v>
      </c>
    </row>
    <row r="141" spans="1:6" x14ac:dyDescent="0.25">
      <c r="A141">
        <v>0.99963377788628804</v>
      </c>
      <c r="B141">
        <f t="shared" si="6"/>
        <v>2.0015802699843909E-3</v>
      </c>
      <c r="C141">
        <v>0.12466811120944853</v>
      </c>
      <c r="D141">
        <f t="shared" si="7"/>
        <v>1.3825366421389647</v>
      </c>
      <c r="E141">
        <v>0</v>
      </c>
      <c r="F141">
        <f t="shared" si="8"/>
        <v>1.3825366421389647</v>
      </c>
    </row>
    <row r="142" spans="1:6" x14ac:dyDescent="0.25">
      <c r="A142">
        <v>0.48625141148106327</v>
      </c>
      <c r="B142">
        <f t="shared" si="6"/>
        <v>3.9400518101905737</v>
      </c>
      <c r="C142">
        <v>0.41773735770744957</v>
      </c>
      <c r="D142">
        <f t="shared" si="7"/>
        <v>0.57961645071935886</v>
      </c>
      <c r="E142">
        <v>0</v>
      </c>
      <c r="F142">
        <f t="shared" si="8"/>
        <v>0.57961645071935886</v>
      </c>
    </row>
    <row r="143" spans="1:6" x14ac:dyDescent="0.25">
      <c r="A143">
        <v>0.34058656575212864</v>
      </c>
      <c r="B143">
        <f t="shared" si="6"/>
        <v>5.8857155979239453</v>
      </c>
      <c r="C143">
        <v>0.48316904202398753</v>
      </c>
      <c r="D143">
        <f t="shared" si="7"/>
        <v>0.48299382674168811</v>
      </c>
      <c r="E143">
        <v>0</v>
      </c>
      <c r="F143">
        <f t="shared" si="8"/>
        <v>0.48299382674168811</v>
      </c>
    </row>
    <row r="144" spans="1:6" x14ac:dyDescent="0.25">
      <c r="A144">
        <v>0.11569566942350536</v>
      </c>
      <c r="B144">
        <f t="shared" si="6"/>
        <v>11.785749042836333</v>
      </c>
      <c r="C144">
        <v>0.8060548722800378</v>
      </c>
      <c r="D144">
        <f t="shared" si="7"/>
        <v>0.14316298741097075</v>
      </c>
      <c r="E144">
        <v>0</v>
      </c>
      <c r="F144">
        <f t="shared" si="8"/>
        <v>0.14316298741097075</v>
      </c>
    </row>
    <row r="145" spans="1:6" x14ac:dyDescent="0.25">
      <c r="A145">
        <v>0.43372905667287209</v>
      </c>
      <c r="B145">
        <f t="shared" si="6"/>
        <v>4.5646734055435312</v>
      </c>
      <c r="C145">
        <v>0.72093874935148172</v>
      </c>
      <c r="D145">
        <f t="shared" si="7"/>
        <v>0.21726500508740038</v>
      </c>
      <c r="E145">
        <v>1</v>
      </c>
      <c r="F145">
        <f t="shared" si="8"/>
        <v>4.5646734055435312</v>
      </c>
    </row>
    <row r="146" spans="1:6" x14ac:dyDescent="0.25">
      <c r="A146">
        <v>7.6418347727896976E-2</v>
      </c>
      <c r="B146">
        <f t="shared" si="6"/>
        <v>14.052089935166091</v>
      </c>
      <c r="C146">
        <v>0.50306711020233774</v>
      </c>
      <c r="D146">
        <f t="shared" si="7"/>
        <v>0.45619634654493746</v>
      </c>
      <c r="E146">
        <v>0</v>
      </c>
      <c r="F146">
        <f t="shared" si="8"/>
        <v>0.45619634654493746</v>
      </c>
    </row>
    <row r="147" spans="1:6" x14ac:dyDescent="0.25">
      <c r="A147">
        <v>0.27753532517471846</v>
      </c>
      <c r="B147">
        <f t="shared" si="6"/>
        <v>7.0044101419149074</v>
      </c>
      <c r="C147">
        <v>0.54454176458021786</v>
      </c>
      <c r="D147">
        <f t="shared" si="7"/>
        <v>0.40359272040103267</v>
      </c>
      <c r="E147">
        <v>0</v>
      </c>
      <c r="F147">
        <f t="shared" si="8"/>
        <v>0.40359272040103267</v>
      </c>
    </row>
    <row r="148" spans="1:6" x14ac:dyDescent="0.25">
      <c r="A148">
        <v>2.8168584246345409E-2</v>
      </c>
      <c r="B148">
        <f t="shared" si="6"/>
        <v>19.50572653471329</v>
      </c>
      <c r="C148">
        <v>0.85174108096560563</v>
      </c>
      <c r="D148">
        <f t="shared" si="7"/>
        <v>0.10655557365120555</v>
      </c>
      <c r="E148">
        <v>1</v>
      </c>
      <c r="F148">
        <f t="shared" si="8"/>
        <v>19.50572653471329</v>
      </c>
    </row>
    <row r="149" spans="1:6" x14ac:dyDescent="0.25">
      <c r="A149">
        <v>0.98925748466444896</v>
      </c>
      <c r="B149">
        <f t="shared" si="6"/>
        <v>5.9019851072611297E-2</v>
      </c>
      <c r="C149">
        <v>0.34955900753807184</v>
      </c>
      <c r="D149">
        <f t="shared" si="7"/>
        <v>0.69793021075802208</v>
      </c>
      <c r="E149">
        <v>0</v>
      </c>
      <c r="F149">
        <f t="shared" si="8"/>
        <v>0.69793021075802208</v>
      </c>
    </row>
    <row r="150" spans="1:6" x14ac:dyDescent="0.25">
      <c r="A150">
        <v>0.1423993652150029</v>
      </c>
      <c r="B150">
        <f t="shared" si="6"/>
        <v>10.65092752881972</v>
      </c>
      <c r="C150">
        <v>0.95480208746604811</v>
      </c>
      <c r="D150">
        <f t="shared" si="7"/>
        <v>3.07112870077479E-2</v>
      </c>
      <c r="E150">
        <v>0</v>
      </c>
      <c r="F150">
        <f t="shared" si="8"/>
        <v>3.07112870077479E-2</v>
      </c>
    </row>
    <row r="151" spans="1:6" x14ac:dyDescent="0.25">
      <c r="A151">
        <v>4.797509689626759E-2</v>
      </c>
      <c r="B151">
        <f t="shared" si="6"/>
        <v>16.596028510197989</v>
      </c>
      <c r="C151">
        <v>0.27231666005432292</v>
      </c>
      <c r="D151">
        <f t="shared" si="7"/>
        <v>0.86373817958514776</v>
      </c>
      <c r="E151">
        <v>0</v>
      </c>
      <c r="F151">
        <f t="shared" si="8"/>
        <v>0.86373817958514776</v>
      </c>
    </row>
    <row r="152" spans="1:6" x14ac:dyDescent="0.25">
      <c r="A152">
        <v>0.31373027741325116</v>
      </c>
      <c r="B152">
        <f t="shared" si="6"/>
        <v>6.3345445428755616</v>
      </c>
      <c r="C152">
        <v>0.13245033112582782</v>
      </c>
      <c r="D152">
        <f t="shared" si="7"/>
        <v>1.3423290592702082</v>
      </c>
      <c r="E152">
        <v>0</v>
      </c>
      <c r="F152">
        <f t="shared" si="8"/>
        <v>1.3423290592702082</v>
      </c>
    </row>
    <row r="153" spans="1:6" x14ac:dyDescent="0.25">
      <c r="A153">
        <v>0.83602404858546708</v>
      </c>
      <c r="B153">
        <f t="shared" si="6"/>
        <v>0.97867704951157042</v>
      </c>
      <c r="C153">
        <v>0.97656178472243416</v>
      </c>
      <c r="D153">
        <f t="shared" si="7"/>
        <v>1.5748511993234862E-2</v>
      </c>
      <c r="E153">
        <v>0</v>
      </c>
      <c r="F153">
        <f t="shared" si="8"/>
        <v>1.5748511993234862E-2</v>
      </c>
    </row>
    <row r="154" spans="1:6" x14ac:dyDescent="0.25">
      <c r="A154">
        <v>9.1860713522751557E-3</v>
      </c>
      <c r="B154">
        <f t="shared" si="6"/>
        <v>25.628781014243213</v>
      </c>
      <c r="C154">
        <v>8.2461012604144415E-2</v>
      </c>
      <c r="D154">
        <f t="shared" si="7"/>
        <v>1.6569918139676225</v>
      </c>
      <c r="E154">
        <v>0</v>
      </c>
      <c r="F154">
        <f t="shared" si="8"/>
        <v>1.6569918139676225</v>
      </c>
    </row>
    <row r="155" spans="1:6" x14ac:dyDescent="0.25">
      <c r="A155">
        <v>0.673390911587878</v>
      </c>
      <c r="B155">
        <f t="shared" si="6"/>
        <v>2.1608156756925485</v>
      </c>
      <c r="C155">
        <v>0.61528366954557945</v>
      </c>
      <c r="D155">
        <f t="shared" si="7"/>
        <v>0.32249127903431107</v>
      </c>
      <c r="E155">
        <v>0</v>
      </c>
      <c r="F155">
        <f t="shared" si="8"/>
        <v>0.32249127903431107</v>
      </c>
    </row>
    <row r="156" spans="1:6" x14ac:dyDescent="0.25">
      <c r="A156">
        <v>0.41819513534958952</v>
      </c>
      <c r="B156">
        <f t="shared" si="6"/>
        <v>4.7639733574272292</v>
      </c>
      <c r="C156">
        <v>0.66963713492233035</v>
      </c>
      <c r="D156">
        <f t="shared" si="7"/>
        <v>0.26628107767460008</v>
      </c>
      <c r="E156">
        <v>0</v>
      </c>
      <c r="F156">
        <f t="shared" si="8"/>
        <v>0.26628107767460008</v>
      </c>
    </row>
    <row r="157" spans="1:6" x14ac:dyDescent="0.25">
      <c r="A157">
        <v>0.60591448713644824</v>
      </c>
      <c r="B157">
        <f t="shared" si="6"/>
        <v>2.7377946076815123</v>
      </c>
      <c r="C157">
        <v>0.434522537919248</v>
      </c>
      <c r="D157">
        <f t="shared" si="7"/>
        <v>0.5534578118801895</v>
      </c>
      <c r="E157">
        <v>0</v>
      </c>
      <c r="F157">
        <f t="shared" si="8"/>
        <v>0.5534578118801895</v>
      </c>
    </row>
    <row r="158" spans="1:6" x14ac:dyDescent="0.25">
      <c r="A158">
        <v>0.37354655598620562</v>
      </c>
      <c r="B158">
        <f t="shared" si="6"/>
        <v>5.3809433567708576</v>
      </c>
      <c r="C158">
        <v>0.19724112674336985</v>
      </c>
      <c r="D158">
        <f t="shared" si="7"/>
        <v>1.0779072410972699</v>
      </c>
      <c r="E158">
        <v>0</v>
      </c>
      <c r="F158">
        <f t="shared" si="8"/>
        <v>1.0779072410972699</v>
      </c>
    </row>
    <row r="159" spans="1:6" x14ac:dyDescent="0.25">
      <c r="A159">
        <v>0.78679769280068357</v>
      </c>
      <c r="B159">
        <f t="shared" si="6"/>
        <v>1.3102957642350019</v>
      </c>
      <c r="C159">
        <v>0.71285134434034236</v>
      </c>
      <c r="D159">
        <f t="shared" si="7"/>
        <v>0.22475589210947758</v>
      </c>
      <c r="E159">
        <v>0</v>
      </c>
      <c r="F159">
        <f t="shared" si="8"/>
        <v>0.22475589210947758</v>
      </c>
    </row>
    <row r="160" spans="1:6" x14ac:dyDescent="0.25">
      <c r="A160">
        <v>0.77312540055543688</v>
      </c>
      <c r="B160">
        <f t="shared" si="6"/>
        <v>1.4060875286138148</v>
      </c>
      <c r="C160">
        <v>0.32660908841212194</v>
      </c>
      <c r="D160">
        <f t="shared" si="7"/>
        <v>0.74302209261894681</v>
      </c>
      <c r="E160">
        <v>0</v>
      </c>
      <c r="F160">
        <f t="shared" si="8"/>
        <v>0.74302209261894681</v>
      </c>
    </row>
    <row r="161" spans="1:6" x14ac:dyDescent="0.25">
      <c r="A161">
        <v>0.51255836664937282</v>
      </c>
      <c r="B161">
        <f t="shared" si="6"/>
        <v>3.6521349087922998</v>
      </c>
      <c r="C161">
        <v>0.7882625812555315</v>
      </c>
      <c r="D161">
        <f t="shared" si="7"/>
        <v>0.15798407681792229</v>
      </c>
      <c r="E161">
        <v>0</v>
      </c>
      <c r="F161">
        <f t="shared" si="8"/>
        <v>0.15798407681792229</v>
      </c>
    </row>
    <row r="162" spans="1:6" x14ac:dyDescent="0.25">
      <c r="A162">
        <v>0.56959746086001162</v>
      </c>
      <c r="B162">
        <f t="shared" si="6"/>
        <v>3.0755485063066552</v>
      </c>
      <c r="C162">
        <v>0.64064455092013306</v>
      </c>
      <c r="D162">
        <f t="shared" si="7"/>
        <v>0.29567098181379037</v>
      </c>
      <c r="E162">
        <v>0</v>
      </c>
      <c r="F162">
        <f t="shared" si="8"/>
        <v>0.29567098181379037</v>
      </c>
    </row>
    <row r="163" spans="1:6" x14ac:dyDescent="0.25">
      <c r="A163">
        <v>0.96047853022858365</v>
      </c>
      <c r="B163">
        <f t="shared" si="6"/>
        <v>0.22034781271335277</v>
      </c>
      <c r="C163">
        <v>0.43345439008758813</v>
      </c>
      <c r="D163">
        <f t="shared" si="7"/>
        <v>0.55509209925249392</v>
      </c>
      <c r="E163">
        <v>0</v>
      </c>
      <c r="F163">
        <f t="shared" si="8"/>
        <v>0.55509209925249392</v>
      </c>
    </row>
    <row r="164" spans="1:6" x14ac:dyDescent="0.25">
      <c r="A164">
        <v>0.43748283333841975</v>
      </c>
      <c r="B164">
        <f t="shared" si="6"/>
        <v>4.5175836723383265</v>
      </c>
      <c r="C164">
        <v>0.31907101657155063</v>
      </c>
      <c r="D164">
        <f t="shared" si="7"/>
        <v>0.7585269445502324</v>
      </c>
      <c r="E164">
        <v>0</v>
      </c>
      <c r="F164">
        <f t="shared" si="8"/>
        <v>0.7585269445502324</v>
      </c>
    </row>
    <row r="165" spans="1:6" x14ac:dyDescent="0.25">
      <c r="A165">
        <v>0.55125583666493727</v>
      </c>
      <c r="B165">
        <f t="shared" si="6"/>
        <v>3.2544058154252808</v>
      </c>
      <c r="C165">
        <v>0.42826624347666858</v>
      </c>
      <c r="D165">
        <f t="shared" si="7"/>
        <v>0.56308779057387004</v>
      </c>
      <c r="E165">
        <v>0</v>
      </c>
      <c r="F165">
        <f t="shared" si="8"/>
        <v>0.56308779057387004</v>
      </c>
    </row>
    <row r="166" spans="1:6" x14ac:dyDescent="0.25">
      <c r="A166">
        <v>0.5944090090639973</v>
      </c>
      <c r="B166">
        <f t="shared" si="6"/>
        <v>2.8425553504124816</v>
      </c>
      <c r="C166">
        <v>0.62810144352549824</v>
      </c>
      <c r="D166">
        <f t="shared" si="7"/>
        <v>0.30880052542026803</v>
      </c>
      <c r="E166">
        <v>0</v>
      </c>
      <c r="F166">
        <f t="shared" si="8"/>
        <v>0.30880052542026803</v>
      </c>
    </row>
    <row r="167" spans="1:6" x14ac:dyDescent="0.25">
      <c r="A167">
        <v>0.75441755424665058</v>
      </c>
      <c r="B167">
        <f t="shared" si="6"/>
        <v>1.5399414141188899</v>
      </c>
      <c r="C167">
        <v>0.46919156468398082</v>
      </c>
      <c r="D167">
        <f t="shared" si="7"/>
        <v>0.5024861490347321</v>
      </c>
      <c r="E167">
        <v>1</v>
      </c>
      <c r="F167">
        <f t="shared" si="8"/>
        <v>1.5399414141188899</v>
      </c>
    </row>
    <row r="168" spans="1:6" x14ac:dyDescent="0.25">
      <c r="A168">
        <v>0.57747123630481889</v>
      </c>
      <c r="B168">
        <f t="shared" si="6"/>
        <v>3.0005281152513352</v>
      </c>
      <c r="C168">
        <v>5.5421613208410901E-2</v>
      </c>
      <c r="D168">
        <f t="shared" si="7"/>
        <v>1.9208403925591935</v>
      </c>
      <c r="E168">
        <v>0</v>
      </c>
      <c r="F168">
        <f t="shared" si="8"/>
        <v>1.9208403925591935</v>
      </c>
    </row>
    <row r="169" spans="1:6" x14ac:dyDescent="0.25">
      <c r="A169">
        <v>0.18503372295297096</v>
      </c>
      <c r="B169">
        <f t="shared" si="6"/>
        <v>9.219766034336903</v>
      </c>
      <c r="C169">
        <v>0.17474898525955992</v>
      </c>
      <c r="D169">
        <f t="shared" si="7"/>
        <v>1.1583032567711311</v>
      </c>
      <c r="E169">
        <v>1</v>
      </c>
      <c r="F169">
        <f t="shared" si="8"/>
        <v>9.219766034336903</v>
      </c>
    </row>
    <row r="170" spans="1:6" x14ac:dyDescent="0.25">
      <c r="A170">
        <v>0.67455061494796598</v>
      </c>
      <c r="B170">
        <f t="shared" si="6"/>
        <v>2.151412925988752</v>
      </c>
      <c r="C170">
        <v>6.2929166539506212E-2</v>
      </c>
      <c r="D170">
        <f t="shared" si="7"/>
        <v>1.8364844128675155</v>
      </c>
      <c r="E170">
        <v>0</v>
      </c>
      <c r="F170">
        <f t="shared" si="8"/>
        <v>1.8364844128675155</v>
      </c>
    </row>
    <row r="171" spans="1:6" x14ac:dyDescent="0.25">
      <c r="A171">
        <v>0.14181951353495895</v>
      </c>
      <c r="B171">
        <f t="shared" si="6"/>
        <v>10.673224378526807</v>
      </c>
      <c r="C171">
        <v>0.5187231055635243</v>
      </c>
      <c r="D171">
        <f t="shared" si="7"/>
        <v>0.43584664905579834</v>
      </c>
      <c r="E171">
        <v>0</v>
      </c>
      <c r="F171">
        <f t="shared" si="8"/>
        <v>0.43584664905579834</v>
      </c>
    </row>
    <row r="172" spans="1:6" x14ac:dyDescent="0.25">
      <c r="A172">
        <v>0.81499679555650506</v>
      </c>
      <c r="B172">
        <f t="shared" si="6"/>
        <v>1.1178748501722031</v>
      </c>
      <c r="C172">
        <v>0.71367534409619438</v>
      </c>
      <c r="D172">
        <f t="shared" si="7"/>
        <v>0.22398879163040986</v>
      </c>
      <c r="E172">
        <v>0</v>
      </c>
      <c r="F172">
        <f t="shared" si="8"/>
        <v>0.22398879163040986</v>
      </c>
    </row>
    <row r="173" spans="1:6" x14ac:dyDescent="0.25">
      <c r="A173">
        <v>0.42350535599841305</v>
      </c>
      <c r="B173">
        <f t="shared" si="6"/>
        <v>4.6950225026468493</v>
      </c>
      <c r="C173">
        <v>0.17200231940672017</v>
      </c>
      <c r="D173">
        <f t="shared" si="7"/>
        <v>1.168822919878362</v>
      </c>
      <c r="E173">
        <v>0</v>
      </c>
      <c r="F173">
        <f t="shared" si="8"/>
        <v>1.168822919878362</v>
      </c>
    </row>
    <row r="174" spans="1:6" x14ac:dyDescent="0.25">
      <c r="A174">
        <v>0.6548051393169958</v>
      </c>
      <c r="B174">
        <f t="shared" si="6"/>
        <v>2.3137572941744486</v>
      </c>
      <c r="C174">
        <v>0.97753837702566604</v>
      </c>
      <c r="D174">
        <f t="shared" si="7"/>
        <v>1.5084812422956076E-2</v>
      </c>
      <c r="E174">
        <v>0</v>
      </c>
      <c r="F174">
        <f t="shared" si="8"/>
        <v>1.5084812422956076E-2</v>
      </c>
    </row>
    <row r="175" spans="1:6" x14ac:dyDescent="0.25">
      <c r="A175">
        <v>0.46763512070070495</v>
      </c>
      <c r="B175">
        <f t="shared" si="6"/>
        <v>4.1533712774710807</v>
      </c>
      <c r="C175">
        <v>0.58912930692464982</v>
      </c>
      <c r="D175">
        <f t="shared" si="7"/>
        <v>0.35133438449569465</v>
      </c>
      <c r="E175">
        <v>0</v>
      </c>
      <c r="F175">
        <f t="shared" si="8"/>
        <v>0.35133438449569465</v>
      </c>
    </row>
    <row r="176" spans="1:6" x14ac:dyDescent="0.25">
      <c r="A176">
        <v>0.97708059938352609</v>
      </c>
      <c r="B176">
        <f t="shared" si="6"/>
        <v>0.12670018323425819</v>
      </c>
      <c r="C176">
        <v>0.46061586352122563</v>
      </c>
      <c r="D176">
        <f t="shared" si="7"/>
        <v>0.51473496095348981</v>
      </c>
      <c r="E176">
        <v>0</v>
      </c>
      <c r="F176">
        <f t="shared" si="8"/>
        <v>0.51473496095348981</v>
      </c>
    </row>
    <row r="177" spans="1:6" x14ac:dyDescent="0.25">
      <c r="A177">
        <v>0.70027771843623154</v>
      </c>
      <c r="B177">
        <f t="shared" si="6"/>
        <v>1.9468758579032548</v>
      </c>
      <c r="C177">
        <v>0.85555589465010529</v>
      </c>
      <c r="D177">
        <f t="shared" si="7"/>
        <v>0.10358821522734453</v>
      </c>
      <c r="E177">
        <v>0</v>
      </c>
      <c r="F177">
        <f t="shared" si="8"/>
        <v>0.10358821522734453</v>
      </c>
    </row>
    <row r="178" spans="1:6" x14ac:dyDescent="0.25">
      <c r="A178">
        <v>0.99063081759086891</v>
      </c>
      <c r="B178">
        <f t="shared" si="6"/>
        <v>5.1439067140992507E-2</v>
      </c>
      <c r="C178">
        <v>0.75731681264687034</v>
      </c>
      <c r="D178">
        <f t="shared" si="7"/>
        <v>0.18457742518847453</v>
      </c>
      <c r="E178">
        <v>0</v>
      </c>
      <c r="F178">
        <f t="shared" si="8"/>
        <v>0.18457742518847453</v>
      </c>
    </row>
    <row r="179" spans="1:6" x14ac:dyDescent="0.25">
      <c r="A179">
        <v>0.59669789727469713</v>
      </c>
      <c r="B179">
        <f t="shared" si="6"/>
        <v>2.821553707016732</v>
      </c>
      <c r="C179">
        <v>0.94808801538132881</v>
      </c>
      <c r="D179">
        <f t="shared" si="7"/>
        <v>3.5397037056793701E-2</v>
      </c>
      <c r="E179">
        <v>0</v>
      </c>
      <c r="F179">
        <f t="shared" si="8"/>
        <v>3.5397037056793701E-2</v>
      </c>
    </row>
    <row r="180" spans="1:6" x14ac:dyDescent="0.25">
      <c r="A180">
        <v>0.2764061403241066</v>
      </c>
      <c r="B180">
        <f t="shared" si="6"/>
        <v>7.026688371477789</v>
      </c>
      <c r="C180">
        <v>0.72026734214300969</v>
      </c>
      <c r="D180">
        <f t="shared" si="7"/>
        <v>0.21788368350466913</v>
      </c>
      <c r="E180">
        <v>0</v>
      </c>
      <c r="F180">
        <f t="shared" si="8"/>
        <v>0.21788368350466913</v>
      </c>
    </row>
    <row r="181" spans="1:6" x14ac:dyDescent="0.25">
      <c r="A181">
        <v>0.45573290200506605</v>
      </c>
      <c r="B181">
        <f t="shared" si="6"/>
        <v>4.2942534551809581</v>
      </c>
      <c r="C181">
        <v>0.77230140079958498</v>
      </c>
      <c r="D181">
        <f t="shared" si="7"/>
        <v>0.17156732377568054</v>
      </c>
      <c r="E181">
        <v>0</v>
      </c>
      <c r="F181">
        <f t="shared" si="8"/>
        <v>0.17156732377568054</v>
      </c>
    </row>
    <row r="182" spans="1:6" x14ac:dyDescent="0.25">
      <c r="A182">
        <v>0.62495803704947051</v>
      </c>
      <c r="B182">
        <f t="shared" si="6"/>
        <v>2.5686927443749825</v>
      </c>
      <c r="C182">
        <v>0.80486465041047395</v>
      </c>
      <c r="D182">
        <f t="shared" si="7"/>
        <v>0.14414419112622551</v>
      </c>
      <c r="E182">
        <v>0</v>
      </c>
      <c r="F182">
        <f t="shared" si="8"/>
        <v>0.14414419112622551</v>
      </c>
    </row>
    <row r="183" spans="1:6" x14ac:dyDescent="0.25">
      <c r="A183">
        <v>0.40733054597613455</v>
      </c>
      <c r="B183">
        <f t="shared" si="6"/>
        <v>4.907815687875587</v>
      </c>
      <c r="C183">
        <v>0.75783562730796228</v>
      </c>
      <c r="D183">
        <f t="shared" si="7"/>
        <v>0.18412268749829919</v>
      </c>
      <c r="E183">
        <v>0</v>
      </c>
      <c r="F183">
        <f t="shared" si="8"/>
        <v>0.18412268749829919</v>
      </c>
    </row>
    <row r="184" spans="1:6" x14ac:dyDescent="0.25">
      <c r="A184">
        <v>0.45524460585345011</v>
      </c>
      <c r="B184">
        <f t="shared" si="6"/>
        <v>4.300111525691003</v>
      </c>
      <c r="C184">
        <v>0.39686269722586748</v>
      </c>
      <c r="D184">
        <f t="shared" si="7"/>
        <v>0.61365531801566264</v>
      </c>
      <c r="E184">
        <v>0</v>
      </c>
      <c r="F184">
        <f t="shared" si="8"/>
        <v>0.61365531801566264</v>
      </c>
    </row>
    <row r="185" spans="1:6" x14ac:dyDescent="0.25">
      <c r="A185">
        <v>0.83098849452192758</v>
      </c>
      <c r="B185">
        <f t="shared" si="6"/>
        <v>1.0116903254818423</v>
      </c>
      <c r="C185">
        <v>0.53605761894589066</v>
      </c>
      <c r="D185">
        <f t="shared" si="7"/>
        <v>0.41401967174997112</v>
      </c>
      <c r="E185">
        <v>0</v>
      </c>
      <c r="F185">
        <f t="shared" si="8"/>
        <v>0.41401967174997112</v>
      </c>
    </row>
    <row r="186" spans="1:6" x14ac:dyDescent="0.25">
      <c r="A186">
        <v>0.53163243507187108</v>
      </c>
      <c r="B186">
        <f t="shared" si="6"/>
        <v>3.4524750816879242</v>
      </c>
      <c r="C186">
        <v>0.79885250404370256</v>
      </c>
      <c r="D186">
        <f t="shared" si="7"/>
        <v>0.14912280939768274</v>
      </c>
      <c r="E186">
        <v>1</v>
      </c>
      <c r="F186">
        <f t="shared" si="8"/>
        <v>3.4524750816879242</v>
      </c>
    </row>
    <row r="187" spans="1:6" x14ac:dyDescent="0.25">
      <c r="A187">
        <v>0.28736228522598956</v>
      </c>
      <c r="B187">
        <f t="shared" si="6"/>
        <v>6.8142707181162363</v>
      </c>
      <c r="C187">
        <v>0.92208624530777916</v>
      </c>
      <c r="D187">
        <f t="shared" si="7"/>
        <v>5.3862229914816498E-2</v>
      </c>
      <c r="E187">
        <v>1</v>
      </c>
      <c r="F187">
        <f t="shared" si="8"/>
        <v>6.8142707181162363</v>
      </c>
    </row>
    <row r="188" spans="1:6" x14ac:dyDescent="0.25">
      <c r="A188">
        <v>0.92306283761101104</v>
      </c>
      <c r="B188">
        <f t="shared" si="6"/>
        <v>0.43747522975244851</v>
      </c>
      <c r="C188">
        <v>0.45970030823694569</v>
      </c>
      <c r="D188">
        <f t="shared" si="7"/>
        <v>0.51605611265110807</v>
      </c>
      <c r="E188">
        <v>0</v>
      </c>
      <c r="F188">
        <f t="shared" si="8"/>
        <v>0.51605611265110807</v>
      </c>
    </row>
    <row r="189" spans="1:6" x14ac:dyDescent="0.25">
      <c r="A189">
        <v>0.3792840357676931</v>
      </c>
      <c r="B189">
        <f t="shared" si="6"/>
        <v>5.2976498352046226</v>
      </c>
      <c r="C189">
        <v>0.69850764488662376</v>
      </c>
      <c r="D189">
        <f t="shared" si="7"/>
        <v>0.23825309138475276</v>
      </c>
      <c r="E189">
        <v>0</v>
      </c>
      <c r="F189">
        <f t="shared" si="8"/>
        <v>0.23825309138475276</v>
      </c>
    </row>
    <row r="190" spans="1:6" x14ac:dyDescent="0.25">
      <c r="A190">
        <v>0.20554216132084108</v>
      </c>
      <c r="B190">
        <f t="shared" si="6"/>
        <v>8.6453776038848069</v>
      </c>
      <c r="C190">
        <v>0.20572527237769708</v>
      </c>
      <c r="D190">
        <f t="shared" si="7"/>
        <v>1.0499426490716766</v>
      </c>
      <c r="E190">
        <v>0</v>
      </c>
      <c r="F190">
        <f t="shared" si="8"/>
        <v>1.0499426490716766</v>
      </c>
    </row>
    <row r="191" spans="1:6" x14ac:dyDescent="0.25">
      <c r="A191">
        <v>0.78783532212286755</v>
      </c>
      <c r="B191">
        <f t="shared" si="6"/>
        <v>1.3030939510471824</v>
      </c>
      <c r="C191">
        <v>0.17670216986602374</v>
      </c>
      <c r="D191">
        <f t="shared" si="7"/>
        <v>1.1509227223030165</v>
      </c>
      <c r="E191">
        <v>0</v>
      </c>
      <c r="F191">
        <f t="shared" si="8"/>
        <v>1.1509227223030165</v>
      </c>
    </row>
    <row r="192" spans="1:6" x14ac:dyDescent="0.25">
      <c r="A192">
        <v>0.41975157933286539</v>
      </c>
      <c r="B192">
        <f t="shared" si="6"/>
        <v>4.7436733359322538</v>
      </c>
      <c r="C192">
        <v>0.79515976439710689</v>
      </c>
      <c r="D192">
        <f t="shared" si="7"/>
        <v>0.15219935126963399</v>
      </c>
      <c r="E192">
        <v>0</v>
      </c>
      <c r="F192">
        <f t="shared" si="8"/>
        <v>0.15219935126963399</v>
      </c>
    </row>
    <row r="193" spans="1:6" x14ac:dyDescent="0.25">
      <c r="A193">
        <v>0.20154423657948545</v>
      </c>
      <c r="B193">
        <f t="shared" si="6"/>
        <v>8.7527124880621052</v>
      </c>
      <c r="C193">
        <v>0.81786553544724871</v>
      </c>
      <c r="D193">
        <f t="shared" si="7"/>
        <v>0.13350420848966477</v>
      </c>
      <c r="E193">
        <v>0</v>
      </c>
      <c r="F193">
        <f t="shared" si="8"/>
        <v>0.13350420848966477</v>
      </c>
    </row>
    <row r="194" spans="1:6" x14ac:dyDescent="0.25">
      <c r="A194">
        <v>0.88149662770470294</v>
      </c>
      <c r="B194">
        <f t="shared" si="6"/>
        <v>0.68925739226399774</v>
      </c>
      <c r="C194">
        <v>0.19919431134983367</v>
      </c>
      <c r="D194">
        <f t="shared" si="7"/>
        <v>1.0713642043294598</v>
      </c>
      <c r="E194">
        <v>0</v>
      </c>
      <c r="F194">
        <f t="shared" si="8"/>
        <v>1.0713642043294598</v>
      </c>
    </row>
    <row r="195" spans="1:6" x14ac:dyDescent="0.25">
      <c r="A195">
        <v>9.1372417371135592E-2</v>
      </c>
      <c r="B195">
        <f t="shared" si="6"/>
        <v>13.075473362709346</v>
      </c>
      <c r="C195">
        <v>0.95638904995880003</v>
      </c>
      <c r="D195">
        <f t="shared" si="7"/>
        <v>2.9608560883818143E-2</v>
      </c>
      <c r="E195">
        <v>0</v>
      </c>
      <c r="F195">
        <f t="shared" si="8"/>
        <v>2.9608560883818143E-2</v>
      </c>
    </row>
    <row r="196" spans="1:6" x14ac:dyDescent="0.25">
      <c r="A196">
        <v>0.23566393017365031</v>
      </c>
      <c r="B196">
        <f t="shared" si="6"/>
        <v>7.8980793089136743</v>
      </c>
      <c r="C196">
        <v>0.73271889400921664</v>
      </c>
      <c r="D196">
        <f t="shared" si="7"/>
        <v>0.20650275652073571</v>
      </c>
      <c r="E196">
        <v>0</v>
      </c>
      <c r="F196">
        <f t="shared" si="8"/>
        <v>0.20650275652073571</v>
      </c>
    </row>
    <row r="197" spans="1:6" x14ac:dyDescent="0.25">
      <c r="A197">
        <v>0.41181676686910612</v>
      </c>
      <c r="B197">
        <f t="shared" si="6"/>
        <v>4.8479604872569029</v>
      </c>
      <c r="C197">
        <v>0.50566118350779743</v>
      </c>
      <c r="D197">
        <f t="shared" si="7"/>
        <v>0.45278116320457285</v>
      </c>
      <c r="E197">
        <v>0</v>
      </c>
      <c r="F197">
        <f t="shared" si="8"/>
        <v>0.45278116320457285</v>
      </c>
    </row>
    <row r="198" spans="1:6" x14ac:dyDescent="0.25">
      <c r="A198">
        <v>0.76290169988097778</v>
      </c>
      <c r="B198">
        <f t="shared" ref="B198:B261" si="9">-LN(A198)/$B$1</f>
        <v>1.4788310912853377</v>
      </c>
      <c r="C198">
        <v>0.64409314249092076</v>
      </c>
      <c r="D198">
        <f t="shared" ref="D198:D261" si="10">-LN(C198)/D$1</f>
        <v>0.29210619663929926</v>
      </c>
      <c r="E198">
        <v>0</v>
      </c>
      <c r="F198">
        <f t="shared" ref="F198:F261" si="11">IF(E198=0,D198,B198)</f>
        <v>0.29210619663929926</v>
      </c>
    </row>
    <row r="199" spans="1:6" x14ac:dyDescent="0.25">
      <c r="A199">
        <v>0.45152134769737845</v>
      </c>
      <c r="B199">
        <f t="shared" si="9"/>
        <v>4.3449870247053219</v>
      </c>
      <c r="C199">
        <v>6.7262794885097815E-2</v>
      </c>
      <c r="D199">
        <f t="shared" si="10"/>
        <v>1.792262961542217</v>
      </c>
      <c r="E199">
        <v>0</v>
      </c>
      <c r="F199">
        <f t="shared" si="11"/>
        <v>1.792262961542217</v>
      </c>
    </row>
    <row r="200" spans="1:6" x14ac:dyDescent="0.25">
      <c r="A200">
        <v>0.51918088320566425</v>
      </c>
      <c r="B200">
        <f t="shared" si="9"/>
        <v>3.5819832458025118</v>
      </c>
      <c r="C200">
        <v>0.15103610339671011</v>
      </c>
      <c r="D200">
        <f t="shared" si="10"/>
        <v>1.2551370354604898</v>
      </c>
      <c r="E200">
        <v>0</v>
      </c>
      <c r="F200">
        <f t="shared" si="11"/>
        <v>1.2551370354604898</v>
      </c>
    </row>
    <row r="201" spans="1:6" x14ac:dyDescent="0.25">
      <c r="A201">
        <v>0.33890804773094885</v>
      </c>
      <c r="B201">
        <f t="shared" si="9"/>
        <v>5.9127128635347326</v>
      </c>
      <c r="C201">
        <v>0.73378704184087651</v>
      </c>
      <c r="D201">
        <f t="shared" si="10"/>
        <v>0.20553547556197291</v>
      </c>
      <c r="E201">
        <v>0</v>
      </c>
      <c r="F201">
        <f t="shared" si="11"/>
        <v>0.20553547556197291</v>
      </c>
    </row>
    <row r="202" spans="1:6" x14ac:dyDescent="0.25">
      <c r="A202">
        <v>4.1474654377880185E-2</v>
      </c>
      <c r="B202">
        <f t="shared" si="9"/>
        <v>17.391654514777269</v>
      </c>
      <c r="C202">
        <v>0.30127872554704427</v>
      </c>
      <c r="D202">
        <f t="shared" si="10"/>
        <v>0.79662645697889434</v>
      </c>
      <c r="E202">
        <v>0</v>
      </c>
      <c r="F202">
        <f t="shared" si="11"/>
        <v>0.79662645697889434</v>
      </c>
    </row>
    <row r="203" spans="1:6" x14ac:dyDescent="0.25">
      <c r="A203">
        <v>0.25840021973326821</v>
      </c>
      <c r="B203">
        <f t="shared" si="9"/>
        <v>7.3947850093612395</v>
      </c>
      <c r="C203">
        <v>0.6981414227729118</v>
      </c>
      <c r="D203">
        <f t="shared" si="10"/>
        <v>0.23860131827368991</v>
      </c>
      <c r="E203">
        <v>0</v>
      </c>
      <c r="F203">
        <f t="shared" si="11"/>
        <v>0.23860131827368991</v>
      </c>
    </row>
    <row r="204" spans="1:6" x14ac:dyDescent="0.25">
      <c r="A204">
        <v>0.70357371745963926</v>
      </c>
      <c r="B204">
        <f t="shared" si="9"/>
        <v>1.9212165092591587</v>
      </c>
      <c r="C204">
        <v>0.57051301614429151</v>
      </c>
      <c r="D204">
        <f t="shared" si="10"/>
        <v>0.37265557411212158</v>
      </c>
      <c r="E204">
        <v>0</v>
      </c>
      <c r="F204">
        <f t="shared" si="11"/>
        <v>0.37265557411212158</v>
      </c>
    </row>
    <row r="205" spans="1:6" x14ac:dyDescent="0.25">
      <c r="A205">
        <v>0.37086092715231789</v>
      </c>
      <c r="B205">
        <f t="shared" si="9"/>
        <v>5.4203723829495907</v>
      </c>
      <c r="C205">
        <v>0.18198187200537125</v>
      </c>
      <c r="D205">
        <f t="shared" si="10"/>
        <v>1.1313733075911541</v>
      </c>
      <c r="E205">
        <v>0</v>
      </c>
      <c r="F205">
        <f t="shared" si="11"/>
        <v>1.1313733075911541</v>
      </c>
    </row>
    <row r="206" spans="1:6" x14ac:dyDescent="0.25">
      <c r="A206">
        <v>0.98916592913602097</v>
      </c>
      <c r="B206">
        <f t="shared" si="9"/>
        <v>5.9525610791082088E-2</v>
      </c>
      <c r="C206">
        <v>0.90917691579943238</v>
      </c>
      <c r="D206">
        <f t="shared" si="10"/>
        <v>6.322415464803792E-2</v>
      </c>
      <c r="E206">
        <v>0</v>
      </c>
      <c r="F206">
        <f t="shared" si="11"/>
        <v>6.322415464803792E-2</v>
      </c>
    </row>
    <row r="207" spans="1:6" x14ac:dyDescent="0.25">
      <c r="A207">
        <v>0.88839381084627822</v>
      </c>
      <c r="B207">
        <f t="shared" si="9"/>
        <v>0.64666750609680346</v>
      </c>
      <c r="C207">
        <v>0.80013428144169441</v>
      </c>
      <c r="D207">
        <f t="shared" si="10"/>
        <v>0.14805824276071006</v>
      </c>
      <c r="E207">
        <v>0</v>
      </c>
      <c r="F207">
        <f t="shared" si="11"/>
        <v>0.14805824276071006</v>
      </c>
    </row>
    <row r="208" spans="1:6" x14ac:dyDescent="0.25">
      <c r="A208">
        <v>0.58436841944639428</v>
      </c>
      <c r="B208">
        <f t="shared" si="9"/>
        <v>2.935648305152919</v>
      </c>
      <c r="C208">
        <v>0.1379741813409833</v>
      </c>
      <c r="D208">
        <f t="shared" si="10"/>
        <v>1.3151983420058291</v>
      </c>
      <c r="E208">
        <v>0</v>
      </c>
      <c r="F208">
        <f t="shared" si="11"/>
        <v>1.3151983420058291</v>
      </c>
    </row>
    <row r="209" spans="1:6" x14ac:dyDescent="0.25">
      <c r="A209">
        <v>0.84817041535691395</v>
      </c>
      <c r="B209">
        <f t="shared" si="9"/>
        <v>0.89985629439616244</v>
      </c>
      <c r="C209">
        <v>0.9081392864772484</v>
      </c>
      <c r="D209">
        <f t="shared" si="10"/>
        <v>6.3982412311607242E-2</v>
      </c>
      <c r="E209">
        <v>0</v>
      </c>
      <c r="F209">
        <f t="shared" si="11"/>
        <v>6.3982412311607242E-2</v>
      </c>
    </row>
    <row r="210" spans="1:6" x14ac:dyDescent="0.25">
      <c r="A210">
        <v>0.90337839899899286</v>
      </c>
      <c r="B210">
        <f t="shared" si="9"/>
        <v>0.55526648541042389</v>
      </c>
      <c r="C210">
        <v>0.29865413373210853</v>
      </c>
      <c r="D210">
        <f t="shared" si="10"/>
        <v>0.80243633366953182</v>
      </c>
      <c r="E210">
        <v>0</v>
      </c>
      <c r="F210">
        <f t="shared" si="11"/>
        <v>0.80243633366953182</v>
      </c>
    </row>
    <row r="211" spans="1:6" x14ac:dyDescent="0.25">
      <c r="A211">
        <v>0.9923703726310007</v>
      </c>
      <c r="B211">
        <f t="shared" si="9"/>
        <v>4.1851813505597149E-2</v>
      </c>
      <c r="C211">
        <v>0.3673207800531022</v>
      </c>
      <c r="D211">
        <f t="shared" si="10"/>
        <v>0.66501975604611419</v>
      </c>
      <c r="E211">
        <v>0</v>
      </c>
      <c r="F211">
        <f t="shared" si="11"/>
        <v>0.66501975604611419</v>
      </c>
    </row>
    <row r="212" spans="1:6" x14ac:dyDescent="0.25">
      <c r="A212">
        <v>7.8218939786980801E-2</v>
      </c>
      <c r="B212">
        <f t="shared" si="9"/>
        <v>13.924827672083676</v>
      </c>
      <c r="C212">
        <v>0.91079439680166019</v>
      </c>
      <c r="D212">
        <f t="shared" si="10"/>
        <v>6.2043888953505259E-2</v>
      </c>
      <c r="E212">
        <v>0</v>
      </c>
      <c r="F212">
        <f t="shared" si="11"/>
        <v>6.2043888953505259E-2</v>
      </c>
    </row>
    <row r="213" spans="1:6" x14ac:dyDescent="0.25">
      <c r="A213">
        <v>0.91189306314279606</v>
      </c>
      <c r="B213">
        <f t="shared" si="9"/>
        <v>0.5040030115225701</v>
      </c>
      <c r="C213">
        <v>0.12158574175237281</v>
      </c>
      <c r="D213">
        <f t="shared" si="10"/>
        <v>1.3991604061426925</v>
      </c>
      <c r="E213">
        <v>0</v>
      </c>
      <c r="F213">
        <f t="shared" si="11"/>
        <v>1.3991604061426925</v>
      </c>
    </row>
    <row r="214" spans="1:6" x14ac:dyDescent="0.25">
      <c r="A214">
        <v>0.18741416669209876</v>
      </c>
      <c r="B214">
        <f t="shared" si="9"/>
        <v>9.1499142952239598</v>
      </c>
      <c r="C214">
        <v>0.19751579332865382</v>
      </c>
      <c r="D214">
        <f t="shared" si="10"/>
        <v>1.0769832215252697</v>
      </c>
      <c r="E214">
        <v>0</v>
      </c>
      <c r="F214">
        <f t="shared" si="11"/>
        <v>1.0769832215252697</v>
      </c>
    </row>
    <row r="215" spans="1:6" x14ac:dyDescent="0.25">
      <c r="A215">
        <v>0.38047425763725701</v>
      </c>
      <c r="B215">
        <f t="shared" si="9"/>
        <v>5.2805287322973165</v>
      </c>
      <c r="C215">
        <v>0.6487624744407483</v>
      </c>
      <c r="D215">
        <f t="shared" si="10"/>
        <v>0.28730983815528344</v>
      </c>
      <c r="E215">
        <v>0</v>
      </c>
      <c r="F215">
        <f t="shared" si="11"/>
        <v>0.28730983815528344</v>
      </c>
    </row>
    <row r="216" spans="1:6" x14ac:dyDescent="0.25">
      <c r="A216">
        <v>0.19479964598529007</v>
      </c>
      <c r="B216">
        <f t="shared" si="9"/>
        <v>8.9387087710345714</v>
      </c>
      <c r="C216">
        <v>0.34550004577776422</v>
      </c>
      <c r="D216">
        <f t="shared" si="10"/>
        <v>0.70568559314560064</v>
      </c>
      <c r="E216">
        <v>0</v>
      </c>
      <c r="F216">
        <f t="shared" si="11"/>
        <v>0.70568559314560064</v>
      </c>
    </row>
    <row r="217" spans="1:6" x14ac:dyDescent="0.25">
      <c r="A217">
        <v>0.7134311960203864</v>
      </c>
      <c r="B217">
        <f t="shared" si="9"/>
        <v>1.8451873134499783</v>
      </c>
      <c r="C217">
        <v>0.34171575060274056</v>
      </c>
      <c r="D217">
        <f t="shared" si="10"/>
        <v>0.712998689306233</v>
      </c>
      <c r="E217">
        <v>0</v>
      </c>
      <c r="F217">
        <f t="shared" si="11"/>
        <v>0.712998689306233</v>
      </c>
    </row>
    <row r="218" spans="1:6" x14ac:dyDescent="0.25">
      <c r="A218">
        <v>0.34665974913785208</v>
      </c>
      <c r="B218">
        <f t="shared" si="9"/>
        <v>5.7891340443932373</v>
      </c>
      <c r="C218">
        <v>0.88024536881618698</v>
      </c>
      <c r="D218">
        <f t="shared" si="10"/>
        <v>8.4697597725784002E-2</v>
      </c>
      <c r="E218">
        <v>1</v>
      </c>
      <c r="F218">
        <f t="shared" si="11"/>
        <v>5.7891340443932373</v>
      </c>
    </row>
    <row r="219" spans="1:6" x14ac:dyDescent="0.25">
      <c r="A219">
        <v>0.15836054567094943</v>
      </c>
      <c r="B219">
        <f t="shared" si="9"/>
        <v>10.070387491735762</v>
      </c>
      <c r="C219">
        <v>0.82326731162450029</v>
      </c>
      <c r="D219">
        <f t="shared" si="10"/>
        <v>0.12913302095205964</v>
      </c>
      <c r="E219">
        <v>0</v>
      </c>
      <c r="F219">
        <f t="shared" si="11"/>
        <v>0.12913302095205964</v>
      </c>
    </row>
    <row r="220" spans="1:6" x14ac:dyDescent="0.25">
      <c r="A220">
        <v>0.25251014740440075</v>
      </c>
      <c r="B220">
        <f t="shared" si="9"/>
        <v>7.5207860291476889</v>
      </c>
      <c r="C220">
        <v>0.39826654866176336</v>
      </c>
      <c r="D220">
        <f t="shared" si="10"/>
        <v>0.61131060929916625</v>
      </c>
      <c r="E220">
        <v>1</v>
      </c>
      <c r="F220">
        <f t="shared" si="11"/>
        <v>7.5207860291476889</v>
      </c>
    </row>
    <row r="221" spans="1:6" x14ac:dyDescent="0.25">
      <c r="A221">
        <v>0.89162877285073394</v>
      </c>
      <c r="B221">
        <f t="shared" si="9"/>
        <v>0.62680550251742573</v>
      </c>
      <c r="C221">
        <v>0.72212897122104558</v>
      </c>
      <c r="D221">
        <f t="shared" si="10"/>
        <v>0.21616967167448589</v>
      </c>
      <c r="E221">
        <v>0</v>
      </c>
      <c r="F221">
        <f t="shared" si="11"/>
        <v>0.21616967167448589</v>
      </c>
    </row>
    <row r="222" spans="1:6" x14ac:dyDescent="0.25">
      <c r="A222">
        <v>0.18192083498641926</v>
      </c>
      <c r="B222">
        <f t="shared" si="9"/>
        <v>9.3124790116691667</v>
      </c>
      <c r="C222">
        <v>0.32010864589373456</v>
      </c>
      <c r="D222">
        <f t="shared" si="10"/>
        <v>0.75637106400649401</v>
      </c>
      <c r="E222">
        <v>0</v>
      </c>
      <c r="F222">
        <f t="shared" si="11"/>
        <v>0.75637106400649401</v>
      </c>
    </row>
    <row r="223" spans="1:6" x14ac:dyDescent="0.25">
      <c r="A223">
        <v>0.27161473433637501</v>
      </c>
      <c r="B223">
        <f t="shared" si="9"/>
        <v>7.1222439051101247</v>
      </c>
      <c r="C223">
        <v>0.1685842463454085</v>
      </c>
      <c r="D223">
        <f t="shared" si="10"/>
        <v>1.1821511791674642</v>
      </c>
      <c r="E223">
        <v>0</v>
      </c>
      <c r="F223">
        <f t="shared" si="11"/>
        <v>1.1821511791674642</v>
      </c>
    </row>
    <row r="224" spans="1:6" x14ac:dyDescent="0.25">
      <c r="A224">
        <v>0.87008270516067998</v>
      </c>
      <c r="B224">
        <f t="shared" si="9"/>
        <v>0.7604754560036403</v>
      </c>
      <c r="C224">
        <v>0.14255195776238289</v>
      </c>
      <c r="D224">
        <f t="shared" si="10"/>
        <v>1.2935250530234235</v>
      </c>
      <c r="E224">
        <v>0</v>
      </c>
      <c r="F224">
        <f t="shared" si="11"/>
        <v>1.2935250530234235</v>
      </c>
    </row>
    <row r="225" spans="1:6" x14ac:dyDescent="0.25">
      <c r="A225">
        <v>0.72368541520432139</v>
      </c>
      <c r="B225">
        <f t="shared" si="9"/>
        <v>1.7672048656244499</v>
      </c>
      <c r="C225">
        <v>0.8221991637928403</v>
      </c>
      <c r="D225">
        <f t="shared" si="10"/>
        <v>0.12999510063417757</v>
      </c>
      <c r="E225">
        <v>1</v>
      </c>
      <c r="F225">
        <f t="shared" si="11"/>
        <v>1.7672048656244499</v>
      </c>
    </row>
    <row r="226" spans="1:6" x14ac:dyDescent="0.25">
      <c r="A226">
        <v>0.96157719656971952</v>
      </c>
      <c r="B226">
        <f t="shared" si="9"/>
        <v>0.21410070782605989</v>
      </c>
      <c r="C226">
        <v>0.99954222235786006</v>
      </c>
      <c r="D226">
        <f t="shared" si="10"/>
        <v>3.0403881428492694E-4</v>
      </c>
      <c r="E226">
        <v>0</v>
      </c>
      <c r="F226">
        <f t="shared" si="11"/>
        <v>3.0403881428492694E-4</v>
      </c>
    </row>
    <row r="227" spans="1:6" x14ac:dyDescent="0.25">
      <c r="A227">
        <v>0.11490218817712942</v>
      </c>
      <c r="B227">
        <f t="shared" si="9"/>
        <v>11.823355465144209</v>
      </c>
      <c r="C227">
        <v>0.25586718344676046</v>
      </c>
      <c r="D227">
        <f t="shared" si="10"/>
        <v>0.90511074621152754</v>
      </c>
      <c r="E227">
        <v>0</v>
      </c>
      <c r="F227">
        <f t="shared" si="11"/>
        <v>0.90511074621152754</v>
      </c>
    </row>
    <row r="228" spans="1:6" x14ac:dyDescent="0.25">
      <c r="A228">
        <v>0.76433606982634972</v>
      </c>
      <c r="B228">
        <f t="shared" si="9"/>
        <v>1.4685666916047357</v>
      </c>
      <c r="C228">
        <v>0.31073946348460341</v>
      </c>
      <c r="D228">
        <f t="shared" si="10"/>
        <v>0.7760959202477441</v>
      </c>
      <c r="E228">
        <v>0</v>
      </c>
      <c r="F228">
        <f t="shared" si="11"/>
        <v>0.7760959202477441</v>
      </c>
    </row>
    <row r="229" spans="1:6" x14ac:dyDescent="0.25">
      <c r="A229">
        <v>0.85641041291543318</v>
      </c>
      <c r="B229">
        <f t="shared" si="9"/>
        <v>0.84702493661990552</v>
      </c>
      <c r="C229">
        <v>0.60740989410077206</v>
      </c>
      <c r="D229">
        <f t="shared" si="10"/>
        <v>0.33104345102002886</v>
      </c>
      <c r="E229">
        <v>0</v>
      </c>
      <c r="F229">
        <f t="shared" si="11"/>
        <v>0.33104345102002886</v>
      </c>
    </row>
    <row r="230" spans="1:6" x14ac:dyDescent="0.25">
      <c r="A230">
        <v>0.85320596942045346</v>
      </c>
      <c r="B230">
        <f t="shared" si="9"/>
        <v>0.86750981367004776</v>
      </c>
      <c r="C230">
        <v>3.4333323160496844E-2</v>
      </c>
      <c r="D230">
        <f t="shared" si="10"/>
        <v>2.2388040343405469</v>
      </c>
      <c r="E230">
        <v>0</v>
      </c>
      <c r="F230">
        <f t="shared" si="11"/>
        <v>2.2388040343405469</v>
      </c>
    </row>
    <row r="231" spans="1:6" x14ac:dyDescent="0.25">
      <c r="A231">
        <v>0.36167485580004272</v>
      </c>
      <c r="B231">
        <f t="shared" si="9"/>
        <v>5.5574298315133079</v>
      </c>
      <c r="C231">
        <v>0.20075075533310954</v>
      </c>
      <c r="D231">
        <f t="shared" si="10"/>
        <v>1.0661959917705057</v>
      </c>
      <c r="E231">
        <v>0</v>
      </c>
      <c r="F231">
        <f t="shared" si="11"/>
        <v>1.0661959917705057</v>
      </c>
    </row>
    <row r="232" spans="1:6" x14ac:dyDescent="0.25">
      <c r="A232">
        <v>0.88622699667348248</v>
      </c>
      <c r="B232">
        <f t="shared" si="9"/>
        <v>0.66001178836757757</v>
      </c>
      <c r="C232">
        <v>0.66588335825678269</v>
      </c>
      <c r="D232">
        <f t="shared" si="10"/>
        <v>0.2700137858783091</v>
      </c>
      <c r="E232">
        <v>0</v>
      </c>
      <c r="F232">
        <f t="shared" si="11"/>
        <v>0.2700137858783091</v>
      </c>
    </row>
    <row r="233" spans="1:6" x14ac:dyDescent="0.25">
      <c r="A233">
        <v>2.346873378704184E-2</v>
      </c>
      <c r="B233">
        <f t="shared" si="9"/>
        <v>20.503203392621533</v>
      </c>
      <c r="C233">
        <v>0.95904416028321182</v>
      </c>
      <c r="D233">
        <f t="shared" si="10"/>
        <v>2.7767700462772677E-2</v>
      </c>
      <c r="E233">
        <v>0</v>
      </c>
      <c r="F233">
        <f t="shared" si="11"/>
        <v>2.7767700462772677E-2</v>
      </c>
    </row>
    <row r="234" spans="1:6" x14ac:dyDescent="0.25">
      <c r="A234">
        <v>0.39643543809320353</v>
      </c>
      <c r="B234">
        <f t="shared" si="9"/>
        <v>5.0559676540477527</v>
      </c>
      <c r="C234">
        <v>0.76949369792779321</v>
      </c>
      <c r="D234">
        <f t="shared" si="10"/>
        <v>0.17398573410635404</v>
      </c>
      <c r="E234">
        <v>0</v>
      </c>
      <c r="F234">
        <f t="shared" si="11"/>
        <v>0.17398573410635404</v>
      </c>
    </row>
    <row r="235" spans="1:6" x14ac:dyDescent="0.25">
      <c r="A235">
        <v>0.67073580126346632</v>
      </c>
      <c r="B235">
        <f t="shared" si="9"/>
        <v>2.1824041439809534</v>
      </c>
      <c r="C235">
        <v>0.50230414746543783</v>
      </c>
      <c r="D235">
        <f t="shared" si="10"/>
        <v>0.45720416421734111</v>
      </c>
      <c r="E235">
        <v>0</v>
      </c>
      <c r="F235">
        <f t="shared" si="11"/>
        <v>0.45720416421734111</v>
      </c>
    </row>
    <row r="236" spans="1:6" x14ac:dyDescent="0.25">
      <c r="A236">
        <v>0.92568742942594684</v>
      </c>
      <c r="B236">
        <f t="shared" si="9"/>
        <v>0.42195983898665429</v>
      </c>
      <c r="C236">
        <v>0.6096682638019959</v>
      </c>
      <c r="D236">
        <f t="shared" si="10"/>
        <v>0.32857921618635577</v>
      </c>
      <c r="E236">
        <v>0</v>
      </c>
      <c r="F236">
        <f t="shared" si="11"/>
        <v>0.32857921618635577</v>
      </c>
    </row>
    <row r="237" spans="1:6" x14ac:dyDescent="0.25">
      <c r="A237">
        <v>0.65550706503494371</v>
      </c>
      <c r="B237">
        <f t="shared" si="9"/>
        <v>2.3079027199514788</v>
      </c>
      <c r="C237">
        <v>0.47514267403180027</v>
      </c>
      <c r="D237">
        <f t="shared" si="10"/>
        <v>0.49411696790551751</v>
      </c>
      <c r="E237">
        <v>0</v>
      </c>
      <c r="F237">
        <f t="shared" si="11"/>
        <v>0.49411696790551751</v>
      </c>
    </row>
    <row r="238" spans="1:6" x14ac:dyDescent="0.25">
      <c r="A238">
        <v>0.29810480056154059</v>
      </c>
      <c r="B238">
        <f t="shared" si="9"/>
        <v>6.6137168009007832</v>
      </c>
      <c r="C238">
        <v>0.50102237006744588</v>
      </c>
      <c r="D238">
        <f t="shared" si="10"/>
        <v>0.45890074904439959</v>
      </c>
      <c r="E238">
        <v>0</v>
      </c>
      <c r="F238">
        <f t="shared" si="11"/>
        <v>0.45890074904439959</v>
      </c>
    </row>
    <row r="239" spans="1:6" x14ac:dyDescent="0.25">
      <c r="A239">
        <v>0.42625202185125277</v>
      </c>
      <c r="B239">
        <f t="shared" si="9"/>
        <v>4.6596967598339489</v>
      </c>
      <c r="C239">
        <v>0.50114444410534986</v>
      </c>
      <c r="D239">
        <f t="shared" si="10"/>
        <v>0.45873898264511725</v>
      </c>
      <c r="E239">
        <v>0</v>
      </c>
      <c r="F239">
        <f t="shared" si="11"/>
        <v>0.45873898264511725</v>
      </c>
    </row>
    <row r="240" spans="1:6" x14ac:dyDescent="0.25">
      <c r="A240">
        <v>0.71712393566698207</v>
      </c>
      <c r="B240">
        <f t="shared" si="9"/>
        <v>1.8169759575293221</v>
      </c>
      <c r="C240">
        <v>0.93310342722861417</v>
      </c>
      <c r="D240">
        <f t="shared" si="10"/>
        <v>4.5975584196554294E-2</v>
      </c>
      <c r="E240">
        <v>0</v>
      </c>
      <c r="F240">
        <f t="shared" si="11"/>
        <v>4.5975584196554294E-2</v>
      </c>
    </row>
    <row r="241" spans="1:6" x14ac:dyDescent="0.25">
      <c r="A241">
        <v>0.78875087740714744</v>
      </c>
      <c r="B241">
        <f t="shared" si="9"/>
        <v>1.2967472826516075</v>
      </c>
      <c r="C241">
        <v>0.84380626850184637</v>
      </c>
      <c r="D241">
        <f t="shared" si="10"/>
        <v>0.11277048500943034</v>
      </c>
      <c r="E241">
        <v>0</v>
      </c>
      <c r="F241">
        <f t="shared" si="11"/>
        <v>0.11277048500943034</v>
      </c>
    </row>
    <row r="242" spans="1:6" x14ac:dyDescent="0.25">
      <c r="A242">
        <v>0.33054597613452558</v>
      </c>
      <c r="B242">
        <f t="shared" si="9"/>
        <v>6.0492323416374134</v>
      </c>
      <c r="C242">
        <v>0.48182622760704369</v>
      </c>
      <c r="D242">
        <f t="shared" si="10"/>
        <v>0.48484180184106646</v>
      </c>
      <c r="E242">
        <v>0</v>
      </c>
      <c r="F242">
        <f t="shared" si="11"/>
        <v>0.48484180184106646</v>
      </c>
    </row>
    <row r="243" spans="1:6" x14ac:dyDescent="0.25">
      <c r="A243">
        <v>0.16696676534318064</v>
      </c>
      <c r="B243">
        <f t="shared" si="9"/>
        <v>9.7812048977680757</v>
      </c>
      <c r="C243">
        <v>0.9880672627948851</v>
      </c>
      <c r="D243">
        <f t="shared" si="10"/>
        <v>7.9711180608780692E-3</v>
      </c>
      <c r="E243">
        <v>0</v>
      </c>
      <c r="F243">
        <f t="shared" si="11"/>
        <v>7.9711180608780692E-3</v>
      </c>
    </row>
    <row r="244" spans="1:6" x14ac:dyDescent="0.25">
      <c r="A244">
        <v>0.57646412549211101</v>
      </c>
      <c r="B244">
        <f t="shared" si="9"/>
        <v>3.0100664990358696</v>
      </c>
      <c r="C244">
        <v>0.11590929898983733</v>
      </c>
      <c r="D244">
        <f t="shared" si="10"/>
        <v>1.4309079010512302</v>
      </c>
      <c r="E244">
        <v>0</v>
      </c>
      <c r="F244">
        <f t="shared" si="11"/>
        <v>1.4309079010512302</v>
      </c>
    </row>
    <row r="245" spans="1:6" x14ac:dyDescent="0.25">
      <c r="A245">
        <v>0.1791741691335795</v>
      </c>
      <c r="B245">
        <f t="shared" si="9"/>
        <v>9.3956116627934332</v>
      </c>
      <c r="C245">
        <v>0.56956694235053562</v>
      </c>
      <c r="D245">
        <f t="shared" si="10"/>
        <v>0.37375760768409982</v>
      </c>
      <c r="E245">
        <v>0</v>
      </c>
      <c r="F245">
        <f t="shared" si="11"/>
        <v>0.37375760768409982</v>
      </c>
    </row>
    <row r="246" spans="1:6" x14ac:dyDescent="0.25">
      <c r="A246">
        <v>0.61519211401715135</v>
      </c>
      <c r="B246">
        <f t="shared" si="9"/>
        <v>2.6547578111506049</v>
      </c>
      <c r="C246">
        <v>0.86645100253303631</v>
      </c>
      <c r="D246">
        <f t="shared" si="10"/>
        <v>9.5185735616467093E-2</v>
      </c>
      <c r="E246">
        <v>0</v>
      </c>
      <c r="F246">
        <f t="shared" si="11"/>
        <v>9.5185735616467093E-2</v>
      </c>
    </row>
    <row r="247" spans="1:6" x14ac:dyDescent="0.25">
      <c r="A247">
        <v>0.86126285592211671</v>
      </c>
      <c r="B247">
        <f t="shared" si="9"/>
        <v>0.81615043560285694</v>
      </c>
      <c r="C247">
        <v>0.99414044618060848</v>
      </c>
      <c r="D247">
        <f t="shared" si="10"/>
        <v>3.9022499085910149E-3</v>
      </c>
      <c r="E247">
        <v>0</v>
      </c>
      <c r="F247">
        <f t="shared" si="11"/>
        <v>3.9022499085910149E-3</v>
      </c>
    </row>
    <row r="248" spans="1:6" x14ac:dyDescent="0.25">
      <c r="A248">
        <v>0.10098574785607471</v>
      </c>
      <c r="B248">
        <f t="shared" si="9"/>
        <v>12.528829958654489</v>
      </c>
      <c r="C248">
        <v>8.1118198187200535E-2</v>
      </c>
      <c r="D248">
        <f t="shared" si="10"/>
        <v>1.6678937258181894</v>
      </c>
      <c r="E248">
        <v>0</v>
      </c>
      <c r="F248">
        <f t="shared" si="11"/>
        <v>1.6678937258181894</v>
      </c>
    </row>
    <row r="249" spans="1:6" x14ac:dyDescent="0.25">
      <c r="A249">
        <v>2.7527695547349469E-2</v>
      </c>
      <c r="B249">
        <f t="shared" si="9"/>
        <v>19.631490001599783</v>
      </c>
      <c r="C249">
        <v>0.33521530808435318</v>
      </c>
      <c r="D249">
        <f t="shared" si="10"/>
        <v>0.72575182131977212</v>
      </c>
      <c r="E249">
        <v>0</v>
      </c>
      <c r="F249">
        <f t="shared" si="11"/>
        <v>0.72575182131977212</v>
      </c>
    </row>
    <row r="250" spans="1:6" x14ac:dyDescent="0.25">
      <c r="A250">
        <v>7.1687978759117407E-2</v>
      </c>
      <c r="B250">
        <f t="shared" si="9"/>
        <v>14.401268883587274</v>
      </c>
      <c r="C250">
        <v>0.7517014069032868</v>
      </c>
      <c r="D250">
        <f t="shared" si="10"/>
        <v>0.18951932215921291</v>
      </c>
      <c r="E250">
        <v>0</v>
      </c>
      <c r="F250">
        <f t="shared" si="11"/>
        <v>0.18951932215921291</v>
      </c>
    </row>
    <row r="251" spans="1:6" x14ac:dyDescent="0.25">
      <c r="A251">
        <v>0.68410290841395305</v>
      </c>
      <c r="B251">
        <f t="shared" si="9"/>
        <v>2.0745733430524353</v>
      </c>
      <c r="C251">
        <v>0.29364909817804496</v>
      </c>
      <c r="D251">
        <f t="shared" si="10"/>
        <v>0.81365854455244691</v>
      </c>
      <c r="E251">
        <v>0</v>
      </c>
      <c r="F251">
        <f t="shared" si="11"/>
        <v>0.81365854455244691</v>
      </c>
    </row>
    <row r="252" spans="1:6" x14ac:dyDescent="0.25">
      <c r="A252">
        <v>0.46351512192144534</v>
      </c>
      <c r="B252">
        <f t="shared" si="9"/>
        <v>4.2017282459218084</v>
      </c>
      <c r="C252">
        <v>0.81078524124881746</v>
      </c>
      <c r="D252">
        <f t="shared" si="10"/>
        <v>0.13927760111052975</v>
      </c>
      <c r="E252">
        <v>0</v>
      </c>
      <c r="F252">
        <f t="shared" si="11"/>
        <v>0.13927760111052975</v>
      </c>
    </row>
    <row r="253" spans="1:6" x14ac:dyDescent="0.25">
      <c r="A253">
        <v>0.22223578600421157</v>
      </c>
      <c r="B253">
        <f t="shared" si="9"/>
        <v>8.2186686427322684</v>
      </c>
      <c r="C253">
        <v>0.77904599139378028</v>
      </c>
      <c r="D253">
        <f t="shared" si="10"/>
        <v>0.16579362273420778</v>
      </c>
      <c r="E253">
        <v>0</v>
      </c>
      <c r="F253">
        <f t="shared" si="11"/>
        <v>0.16579362273420778</v>
      </c>
    </row>
    <row r="254" spans="1:6" x14ac:dyDescent="0.25">
      <c r="A254">
        <v>0.31470686971648304</v>
      </c>
      <c r="B254">
        <f t="shared" si="9"/>
        <v>6.3175609056631723</v>
      </c>
      <c r="C254">
        <v>0.9693899349955748</v>
      </c>
      <c r="D254">
        <f t="shared" si="10"/>
        <v>2.0642986945738594E-2</v>
      </c>
      <c r="E254">
        <v>0</v>
      </c>
      <c r="F254">
        <f t="shared" si="11"/>
        <v>2.0642986945738594E-2</v>
      </c>
    </row>
    <row r="255" spans="1:6" x14ac:dyDescent="0.25">
      <c r="A255">
        <v>0.45228431043427841</v>
      </c>
      <c r="B255">
        <f t="shared" si="9"/>
        <v>4.3357611557666988</v>
      </c>
      <c r="C255">
        <v>0.65160069582201607</v>
      </c>
      <c r="D255">
        <f t="shared" si="10"/>
        <v>0.28441124461354783</v>
      </c>
      <c r="E255">
        <v>0</v>
      </c>
      <c r="F255">
        <f t="shared" si="11"/>
        <v>0.28441124461354783</v>
      </c>
    </row>
    <row r="256" spans="1:6" x14ac:dyDescent="0.25">
      <c r="A256">
        <v>0.73174230170598464</v>
      </c>
      <c r="B256">
        <f t="shared" si="9"/>
        <v>1.7067042287082688</v>
      </c>
      <c r="C256">
        <v>0.72945341349528492</v>
      </c>
      <c r="D256">
        <f t="shared" si="10"/>
        <v>0.20946864138682442</v>
      </c>
      <c r="E256">
        <v>0</v>
      </c>
      <c r="F256">
        <f t="shared" si="11"/>
        <v>0.20946864138682442</v>
      </c>
    </row>
    <row r="257" spans="1:6" x14ac:dyDescent="0.25">
      <c r="A257">
        <v>0.50590533158360551</v>
      </c>
      <c r="B257">
        <f t="shared" si="9"/>
        <v>3.723528518745999</v>
      </c>
      <c r="C257">
        <v>0.96951200903347878</v>
      </c>
      <c r="D257">
        <f t="shared" si="10"/>
        <v>2.0559374199400071E-2</v>
      </c>
      <c r="E257">
        <v>0</v>
      </c>
      <c r="F257">
        <f t="shared" si="11"/>
        <v>2.0559374199400071E-2</v>
      </c>
    </row>
    <row r="258" spans="1:6" x14ac:dyDescent="0.25">
      <c r="A258">
        <v>0.7788933988464003</v>
      </c>
      <c r="B258">
        <f t="shared" si="9"/>
        <v>1.3654704156364059</v>
      </c>
      <c r="C258">
        <v>0.78701132236701554</v>
      </c>
      <c r="D258">
        <f t="shared" si="10"/>
        <v>0.15903894018915882</v>
      </c>
      <c r="E258">
        <v>0</v>
      </c>
      <c r="F258">
        <f t="shared" si="11"/>
        <v>0.15903894018915882</v>
      </c>
    </row>
    <row r="259" spans="1:6" x14ac:dyDescent="0.25">
      <c r="A259">
        <v>0.37400433362834556</v>
      </c>
      <c r="B259">
        <f t="shared" si="9"/>
        <v>5.374250789033721</v>
      </c>
      <c r="C259">
        <v>0.34586626789147618</v>
      </c>
      <c r="D259">
        <f t="shared" si="10"/>
        <v>0.70498212989537545</v>
      </c>
      <c r="E259">
        <v>0</v>
      </c>
      <c r="F259">
        <f t="shared" si="11"/>
        <v>0.70498212989537545</v>
      </c>
    </row>
    <row r="260" spans="1:6" x14ac:dyDescent="0.25">
      <c r="A260">
        <v>0.24439222388378551</v>
      </c>
      <c r="B260">
        <f t="shared" si="9"/>
        <v>7.6993490128979643</v>
      </c>
      <c r="C260">
        <v>0.26148258919034395</v>
      </c>
      <c r="D260">
        <f t="shared" si="10"/>
        <v>0.89069560307290774</v>
      </c>
      <c r="E260">
        <v>0</v>
      </c>
      <c r="F260">
        <f t="shared" si="11"/>
        <v>0.89069560307290774</v>
      </c>
    </row>
    <row r="261" spans="1:6" x14ac:dyDescent="0.25">
      <c r="A261">
        <v>0.47215186010315258</v>
      </c>
      <c r="B261">
        <f t="shared" si="9"/>
        <v>4.1008448504716677</v>
      </c>
      <c r="C261">
        <v>0.35871456038087102</v>
      </c>
      <c r="D261">
        <f t="shared" si="10"/>
        <v>0.68076248551313945</v>
      </c>
      <c r="E261">
        <v>0</v>
      </c>
      <c r="F261">
        <f t="shared" si="11"/>
        <v>0.68076248551313945</v>
      </c>
    </row>
    <row r="262" spans="1:6" x14ac:dyDescent="0.25">
      <c r="A262">
        <v>0.35383159886471144</v>
      </c>
      <c r="B262">
        <f t="shared" ref="B262:B325" si="12">-LN(A262)/$B$1</f>
        <v>5.6772360024901953</v>
      </c>
      <c r="C262">
        <v>0.17313150425733206</v>
      </c>
      <c r="D262">
        <f t="shared" ref="D262:D325" si="13">-LN(C262)/D$1</f>
        <v>1.1644779767787627</v>
      </c>
      <c r="E262">
        <v>0</v>
      </c>
      <c r="F262">
        <f t="shared" ref="F262:F325" si="14">IF(E262=0,D262,B262)</f>
        <v>1.1644779767787627</v>
      </c>
    </row>
    <row r="263" spans="1:6" x14ac:dyDescent="0.25">
      <c r="A263">
        <v>0.26926480910672324</v>
      </c>
      <c r="B263">
        <f t="shared" si="12"/>
        <v>7.1697265744987932</v>
      </c>
      <c r="C263">
        <v>0.99685659352397227</v>
      </c>
      <c r="D263">
        <f t="shared" si="13"/>
        <v>2.0905427330492761E-3</v>
      </c>
      <c r="E263">
        <v>0</v>
      </c>
      <c r="F263">
        <f t="shared" si="14"/>
        <v>2.0905427330492761E-3</v>
      </c>
    </row>
    <row r="264" spans="1:6" x14ac:dyDescent="0.25">
      <c r="A264">
        <v>0.57527390362254704</v>
      </c>
      <c r="B264">
        <f t="shared" si="12"/>
        <v>3.0213606419629895</v>
      </c>
      <c r="C264">
        <v>0.46833704641865292</v>
      </c>
      <c r="D264">
        <f t="shared" si="13"/>
        <v>0.50369658540356799</v>
      </c>
      <c r="E264">
        <v>0</v>
      </c>
      <c r="F264">
        <f t="shared" si="14"/>
        <v>0.50369658540356799</v>
      </c>
    </row>
    <row r="265" spans="1:6" x14ac:dyDescent="0.25">
      <c r="A265">
        <v>0.79854731894894249</v>
      </c>
      <c r="B265">
        <f t="shared" si="12"/>
        <v>1.2292953731396856</v>
      </c>
      <c r="C265">
        <v>0.49525437177648246</v>
      </c>
      <c r="D265">
        <f t="shared" si="13"/>
        <v>0.46658948607506379</v>
      </c>
      <c r="E265">
        <v>0</v>
      </c>
      <c r="F265">
        <f t="shared" si="14"/>
        <v>0.46658948607506379</v>
      </c>
    </row>
    <row r="266" spans="1:6" x14ac:dyDescent="0.25">
      <c r="A266">
        <v>0.3099765007477035</v>
      </c>
      <c r="B266">
        <f t="shared" si="12"/>
        <v>6.4003212481742224</v>
      </c>
      <c r="C266">
        <v>0.78325754570146799</v>
      </c>
      <c r="D266">
        <f t="shared" si="13"/>
        <v>0.16221362241764958</v>
      </c>
      <c r="E266">
        <v>0</v>
      </c>
      <c r="F266">
        <f t="shared" si="14"/>
        <v>0.16221362241764958</v>
      </c>
    </row>
    <row r="267" spans="1:6" x14ac:dyDescent="0.25">
      <c r="A267">
        <v>0.91711172826319165</v>
      </c>
      <c r="B267">
        <f t="shared" si="12"/>
        <v>0.47281952500278662</v>
      </c>
      <c r="C267">
        <v>0.23422956022827846</v>
      </c>
      <c r="D267">
        <f t="shared" si="13"/>
        <v>0.9637806227755551</v>
      </c>
      <c r="E267">
        <v>0</v>
      </c>
      <c r="F267">
        <f t="shared" si="14"/>
        <v>0.9637806227755551</v>
      </c>
    </row>
    <row r="268" spans="1:6" x14ac:dyDescent="0.25">
      <c r="A268">
        <v>0.1163060396130253</v>
      </c>
      <c r="B268">
        <f t="shared" si="12"/>
        <v>11.756996117385377</v>
      </c>
      <c r="C268">
        <v>0.17215491195410015</v>
      </c>
      <c r="D268">
        <f t="shared" si="13"/>
        <v>1.1682341013382522</v>
      </c>
      <c r="E268">
        <v>0</v>
      </c>
      <c r="F268">
        <f t="shared" si="14"/>
        <v>1.1682341013382522</v>
      </c>
    </row>
    <row r="269" spans="1:6" x14ac:dyDescent="0.25">
      <c r="A269">
        <v>0.62230292672505871</v>
      </c>
      <c r="B269">
        <f t="shared" si="12"/>
        <v>2.591957837926973</v>
      </c>
      <c r="C269">
        <v>0.27829828791161837</v>
      </c>
      <c r="D269">
        <f t="shared" si="13"/>
        <v>0.84931059921760854</v>
      </c>
      <c r="E269">
        <v>1</v>
      </c>
      <c r="F269">
        <f t="shared" si="14"/>
        <v>2.591957837926973</v>
      </c>
    </row>
    <row r="270" spans="1:6" x14ac:dyDescent="0.25">
      <c r="A270">
        <v>0.7967772453993347</v>
      </c>
      <c r="B270">
        <f t="shared" si="12"/>
        <v>1.2414214786900319</v>
      </c>
      <c r="C270">
        <v>0.3227027191991943</v>
      </c>
      <c r="D270">
        <f t="shared" si="13"/>
        <v>0.7510117885524491</v>
      </c>
      <c r="E270">
        <v>0</v>
      </c>
      <c r="F270">
        <f t="shared" si="14"/>
        <v>0.7510117885524491</v>
      </c>
    </row>
    <row r="271" spans="1:6" x14ac:dyDescent="0.25">
      <c r="A271">
        <v>0.68602557451094093</v>
      </c>
      <c r="B271">
        <f t="shared" si="12"/>
        <v>2.0592370017648274</v>
      </c>
      <c r="C271">
        <v>0.23346659749137852</v>
      </c>
      <c r="D271">
        <f t="shared" si="13"/>
        <v>0.96594705413997495</v>
      </c>
      <c r="E271">
        <v>0</v>
      </c>
      <c r="F271">
        <f t="shared" si="14"/>
        <v>0.96594705413997495</v>
      </c>
    </row>
    <row r="272" spans="1:6" x14ac:dyDescent="0.25">
      <c r="A272">
        <v>0.81115146336252941</v>
      </c>
      <c r="B272">
        <f t="shared" si="12"/>
        <v>1.1437184757828864</v>
      </c>
      <c r="C272">
        <v>0.47218237861262857</v>
      </c>
      <c r="D272">
        <f t="shared" si="13"/>
        <v>0.49826691411839863</v>
      </c>
      <c r="E272">
        <v>0</v>
      </c>
      <c r="F272">
        <f t="shared" si="14"/>
        <v>0.49826691411839863</v>
      </c>
    </row>
    <row r="273" spans="1:6" x14ac:dyDescent="0.25">
      <c r="A273">
        <v>0.46467482528153325</v>
      </c>
      <c r="B273">
        <f t="shared" si="12"/>
        <v>4.1880733250777373</v>
      </c>
      <c r="C273">
        <v>3.3814508499404893E-2</v>
      </c>
      <c r="D273">
        <f t="shared" si="13"/>
        <v>2.2489145571368887</v>
      </c>
      <c r="E273">
        <v>1</v>
      </c>
      <c r="F273">
        <f t="shared" si="14"/>
        <v>4.1880733250777373</v>
      </c>
    </row>
    <row r="274" spans="1:6" x14ac:dyDescent="0.25">
      <c r="A274">
        <v>0.69432660908841215</v>
      </c>
      <c r="B274">
        <f t="shared" si="12"/>
        <v>1.9935126278599449</v>
      </c>
      <c r="C274">
        <v>0.44279305398724328</v>
      </c>
      <c r="D274">
        <f t="shared" si="13"/>
        <v>0.54093809086301381</v>
      </c>
      <c r="E274">
        <v>0</v>
      </c>
      <c r="F274">
        <f t="shared" si="14"/>
        <v>0.54093809086301381</v>
      </c>
    </row>
    <row r="275" spans="1:6" x14ac:dyDescent="0.25">
      <c r="A275">
        <v>0.10412915433210242</v>
      </c>
      <c r="B275">
        <f t="shared" si="12"/>
        <v>12.361329408436145</v>
      </c>
      <c r="C275">
        <v>0.65236365855891598</v>
      </c>
      <c r="D275">
        <f t="shared" si="13"/>
        <v>0.28363420585591742</v>
      </c>
      <c r="E275">
        <v>0</v>
      </c>
      <c r="F275">
        <f t="shared" si="14"/>
        <v>0.28363420585591742</v>
      </c>
    </row>
    <row r="276" spans="1:6" x14ac:dyDescent="0.25">
      <c r="A276">
        <v>7.0131534775841553E-2</v>
      </c>
      <c r="B276">
        <f t="shared" si="12"/>
        <v>14.521217114462749</v>
      </c>
      <c r="C276">
        <v>5.9572130497146519E-2</v>
      </c>
      <c r="D276">
        <f t="shared" si="13"/>
        <v>1.8728867353136429</v>
      </c>
      <c r="E276">
        <v>0</v>
      </c>
      <c r="F276">
        <f t="shared" si="14"/>
        <v>1.8728867353136429</v>
      </c>
    </row>
    <row r="277" spans="1:6" x14ac:dyDescent="0.25">
      <c r="A277">
        <v>0.61046174504837181</v>
      </c>
      <c r="B277">
        <f t="shared" si="12"/>
        <v>2.6969379730498964</v>
      </c>
      <c r="C277">
        <v>0.19458601641895809</v>
      </c>
      <c r="D277">
        <f t="shared" si="13"/>
        <v>1.0869063545055333</v>
      </c>
      <c r="E277">
        <v>0</v>
      </c>
      <c r="F277">
        <f t="shared" si="14"/>
        <v>1.0869063545055333</v>
      </c>
    </row>
    <row r="278" spans="1:6" x14ac:dyDescent="0.25">
      <c r="A278">
        <v>9.9887081514938816E-2</v>
      </c>
      <c r="B278">
        <f t="shared" si="12"/>
        <v>12.588606097563954</v>
      </c>
      <c r="C278">
        <v>0.82650227362895601</v>
      </c>
      <c r="D278">
        <f t="shared" si="13"/>
        <v>0.12652895804290468</v>
      </c>
      <c r="E278">
        <v>0</v>
      </c>
      <c r="F278">
        <f t="shared" si="14"/>
        <v>0.12652895804290468</v>
      </c>
    </row>
    <row r="279" spans="1:6" x14ac:dyDescent="0.25">
      <c r="A279">
        <v>0.5246436964018677</v>
      </c>
      <c r="B279">
        <f t="shared" si="12"/>
        <v>3.5247864498026802</v>
      </c>
      <c r="C279">
        <v>0.99929807428205208</v>
      </c>
      <c r="D279">
        <f t="shared" si="13"/>
        <v>4.6624978960486691E-4</v>
      </c>
      <c r="E279">
        <v>1</v>
      </c>
      <c r="F279">
        <f t="shared" si="14"/>
        <v>3.5247864498026802</v>
      </c>
    </row>
    <row r="280" spans="1:6" x14ac:dyDescent="0.25">
      <c r="A280">
        <v>0.39869380779442731</v>
      </c>
      <c r="B280">
        <f t="shared" si="12"/>
        <v>5.0249265339075571</v>
      </c>
      <c r="C280">
        <v>0.23780022583697014</v>
      </c>
      <c r="D280">
        <f t="shared" si="13"/>
        <v>0.9537346248559182</v>
      </c>
      <c r="E280">
        <v>0</v>
      </c>
      <c r="F280">
        <f t="shared" si="14"/>
        <v>0.9537346248559182</v>
      </c>
    </row>
    <row r="281" spans="1:6" x14ac:dyDescent="0.25">
      <c r="A281">
        <v>0.34882656331064793</v>
      </c>
      <c r="B281">
        <f t="shared" si="12"/>
        <v>5.7550843364291122</v>
      </c>
      <c r="C281">
        <v>0.86443678090762044</v>
      </c>
      <c r="D281">
        <f t="shared" si="13"/>
        <v>9.6731145059214388E-2</v>
      </c>
      <c r="E281">
        <v>0</v>
      </c>
      <c r="F281">
        <f t="shared" si="14"/>
        <v>9.6731145059214388E-2</v>
      </c>
    </row>
    <row r="282" spans="1:6" x14ac:dyDescent="0.25">
      <c r="A282">
        <v>0.2304147465437788</v>
      </c>
      <c r="B282">
        <f t="shared" si="12"/>
        <v>8.0211713011601837</v>
      </c>
      <c r="C282">
        <v>0.61952574236274305</v>
      </c>
      <c r="D282">
        <f t="shared" si="13"/>
        <v>0.31792896767961826</v>
      </c>
      <c r="E282">
        <v>0</v>
      </c>
      <c r="F282">
        <f t="shared" si="14"/>
        <v>0.31792896767961826</v>
      </c>
    </row>
    <row r="283" spans="1:6" x14ac:dyDescent="0.25">
      <c r="A283">
        <v>0.54350413525803398</v>
      </c>
      <c r="B283">
        <f t="shared" si="12"/>
        <v>3.3317921523463294</v>
      </c>
      <c r="C283">
        <v>0.96444593646046328</v>
      </c>
      <c r="D283">
        <f t="shared" si="13"/>
        <v>2.4038181702483088E-2</v>
      </c>
      <c r="E283">
        <v>0</v>
      </c>
      <c r="F283">
        <f t="shared" si="14"/>
        <v>2.4038181702483088E-2</v>
      </c>
    </row>
    <row r="284" spans="1:6" x14ac:dyDescent="0.25">
      <c r="A284">
        <v>0.76918851283303324</v>
      </c>
      <c r="B284">
        <f t="shared" si="12"/>
        <v>1.4339846955925561</v>
      </c>
      <c r="C284">
        <v>5.3865169225135047E-2</v>
      </c>
      <c r="D284">
        <f t="shared" si="13"/>
        <v>1.9397551268180522</v>
      </c>
      <c r="E284">
        <v>0</v>
      </c>
      <c r="F284">
        <f t="shared" si="14"/>
        <v>1.9397551268180522</v>
      </c>
    </row>
    <row r="285" spans="1:6" x14ac:dyDescent="0.25">
      <c r="A285">
        <v>0.98181096835230564</v>
      </c>
      <c r="B285">
        <f t="shared" si="12"/>
        <v>0.10030866526646898</v>
      </c>
      <c r="C285">
        <v>4.9165318765831474E-2</v>
      </c>
      <c r="D285">
        <f t="shared" si="13"/>
        <v>2.0003763659883198</v>
      </c>
      <c r="E285">
        <v>1</v>
      </c>
      <c r="F285">
        <f t="shared" si="14"/>
        <v>0.10030866526646898</v>
      </c>
    </row>
    <row r="286" spans="1:6" x14ac:dyDescent="0.25">
      <c r="A286">
        <v>2.2064882351145971E-2</v>
      </c>
      <c r="B286">
        <f t="shared" si="12"/>
        <v>20.840262121293001</v>
      </c>
      <c r="C286">
        <v>0.86367381817072053</v>
      </c>
      <c r="D286">
        <f t="shared" si="13"/>
        <v>9.7317467944259564E-2</v>
      </c>
      <c r="E286">
        <v>0</v>
      </c>
      <c r="F286">
        <f t="shared" si="14"/>
        <v>9.7317467944259564E-2</v>
      </c>
    </row>
    <row r="287" spans="1:6" x14ac:dyDescent="0.25">
      <c r="A287">
        <v>0.32517471846675006</v>
      </c>
      <c r="B287">
        <f t="shared" si="12"/>
        <v>6.1387576274462647</v>
      </c>
      <c r="C287">
        <v>0.74513992736594747</v>
      </c>
      <c r="D287">
        <f t="shared" si="13"/>
        <v>0.19534080761699887</v>
      </c>
      <c r="E287">
        <v>0</v>
      </c>
      <c r="F287">
        <f t="shared" si="14"/>
        <v>0.19534080761699887</v>
      </c>
    </row>
    <row r="288" spans="1:6" x14ac:dyDescent="0.25">
      <c r="A288">
        <v>0.26862392040772731</v>
      </c>
      <c r="B288">
        <f t="shared" si="12"/>
        <v>7.1827483223188375</v>
      </c>
      <c r="C288">
        <v>0.44761497848445081</v>
      </c>
      <c r="D288">
        <f t="shared" si="13"/>
        <v>0.53374624110798718</v>
      </c>
      <c r="E288">
        <v>0</v>
      </c>
      <c r="F288">
        <f t="shared" si="14"/>
        <v>0.53374624110798718</v>
      </c>
    </row>
    <row r="289" spans="1:6" x14ac:dyDescent="0.25">
      <c r="A289">
        <v>6.500442518387402E-3</v>
      </c>
      <c r="B289">
        <f t="shared" si="12"/>
        <v>27.518497402436932</v>
      </c>
      <c r="C289">
        <v>0.8342234565263833</v>
      </c>
      <c r="D289">
        <f t="shared" si="13"/>
        <v>0.12035456774653663</v>
      </c>
      <c r="E289">
        <v>0</v>
      </c>
      <c r="F289">
        <f t="shared" si="14"/>
        <v>0.12035456774653663</v>
      </c>
    </row>
    <row r="290" spans="1:6" x14ac:dyDescent="0.25">
      <c r="A290">
        <v>0.20865504928739281</v>
      </c>
      <c r="B290">
        <f t="shared" si="12"/>
        <v>8.563239740117977</v>
      </c>
      <c r="C290">
        <v>8.8259529404583884E-2</v>
      </c>
      <c r="D290">
        <f t="shared" si="13"/>
        <v>1.6118682649911875</v>
      </c>
      <c r="E290">
        <v>0</v>
      </c>
      <c r="F290">
        <f t="shared" si="14"/>
        <v>1.6118682649911875</v>
      </c>
    </row>
    <row r="291" spans="1:6" x14ac:dyDescent="0.25">
      <c r="A291">
        <v>0.49299600207525862</v>
      </c>
      <c r="B291">
        <f t="shared" si="12"/>
        <v>3.8647771276127996</v>
      </c>
      <c r="C291">
        <v>0.89654225287636957</v>
      </c>
      <c r="D291">
        <f t="shared" si="13"/>
        <v>7.2516504727905981E-2</v>
      </c>
      <c r="E291">
        <v>0</v>
      </c>
      <c r="F291">
        <f t="shared" si="14"/>
        <v>7.2516504727905981E-2</v>
      </c>
    </row>
    <row r="292" spans="1:6" x14ac:dyDescent="0.25">
      <c r="A292">
        <v>5.3041169469283118E-2</v>
      </c>
      <c r="B292">
        <f t="shared" si="12"/>
        <v>16.047469314371838</v>
      </c>
      <c r="C292">
        <v>0.82436597796563615</v>
      </c>
      <c r="D292">
        <f t="shared" si="13"/>
        <v>0.12824747653429705</v>
      </c>
      <c r="E292">
        <v>0</v>
      </c>
      <c r="F292">
        <f t="shared" si="14"/>
        <v>0.12824747653429705</v>
      </c>
    </row>
    <row r="293" spans="1:6" x14ac:dyDescent="0.25">
      <c r="A293">
        <v>0.37745292519913326</v>
      </c>
      <c r="B293">
        <f t="shared" si="12"/>
        <v>5.3240951886785837</v>
      </c>
      <c r="C293">
        <v>0.29108554338206122</v>
      </c>
      <c r="D293">
        <f t="shared" si="13"/>
        <v>0.81948080444702143</v>
      </c>
      <c r="E293">
        <v>1</v>
      </c>
      <c r="F293">
        <f t="shared" si="14"/>
        <v>5.3240951886785837</v>
      </c>
    </row>
    <row r="294" spans="1:6" x14ac:dyDescent="0.25">
      <c r="A294">
        <v>0.15958128604998931</v>
      </c>
      <c r="B294">
        <f t="shared" si="12"/>
        <v>10.028425443536904</v>
      </c>
      <c r="C294">
        <v>0.71602526932584609</v>
      </c>
      <c r="D294">
        <f t="shared" si="13"/>
        <v>0.22180598956820605</v>
      </c>
      <c r="E294">
        <v>0</v>
      </c>
      <c r="F294">
        <f t="shared" si="14"/>
        <v>0.22180598956820605</v>
      </c>
    </row>
    <row r="295" spans="1:6" x14ac:dyDescent="0.25">
      <c r="A295">
        <v>0.74004333628345587</v>
      </c>
      <c r="B295">
        <f t="shared" si="12"/>
        <v>1.6450630161389612</v>
      </c>
      <c r="C295">
        <v>0.73897518845179599</v>
      </c>
      <c r="D295">
        <f t="shared" si="13"/>
        <v>0.20085719328532425</v>
      </c>
      <c r="E295">
        <v>0</v>
      </c>
      <c r="F295">
        <f t="shared" si="14"/>
        <v>0.20085719328532425</v>
      </c>
    </row>
    <row r="296" spans="1:6" x14ac:dyDescent="0.25">
      <c r="A296">
        <v>0.13937803277687918</v>
      </c>
      <c r="B296">
        <f t="shared" si="12"/>
        <v>10.768116815138715</v>
      </c>
      <c r="C296">
        <v>0.95806756797997983</v>
      </c>
      <c r="D296">
        <f t="shared" si="13"/>
        <v>2.8444205343902264E-2</v>
      </c>
      <c r="E296">
        <v>0</v>
      </c>
      <c r="F296">
        <f t="shared" si="14"/>
        <v>2.8444205343902264E-2</v>
      </c>
    </row>
    <row r="297" spans="1:6" x14ac:dyDescent="0.25">
      <c r="A297">
        <v>0.25516525772881254</v>
      </c>
      <c r="B297">
        <f t="shared" si="12"/>
        <v>7.4636277278979559</v>
      </c>
      <c r="C297">
        <v>0.39347514267403177</v>
      </c>
      <c r="D297">
        <f t="shared" si="13"/>
        <v>0.61934753183568814</v>
      </c>
      <c r="E297">
        <v>0</v>
      </c>
      <c r="F297">
        <f t="shared" si="14"/>
        <v>0.61934753183568814</v>
      </c>
    </row>
    <row r="298" spans="1:6" x14ac:dyDescent="0.25">
      <c r="A298">
        <v>0.25885799737540821</v>
      </c>
      <c r="B298">
        <f t="shared" si="12"/>
        <v>7.3851127886385122</v>
      </c>
      <c r="C298">
        <v>0.43952757347331156</v>
      </c>
      <c r="D298">
        <f t="shared" si="13"/>
        <v>0.54585313781312861</v>
      </c>
      <c r="E298">
        <v>0</v>
      </c>
      <c r="F298">
        <f t="shared" si="14"/>
        <v>0.54585313781312861</v>
      </c>
    </row>
    <row r="299" spans="1:6" x14ac:dyDescent="0.25">
      <c r="A299">
        <v>0.81710257271034881</v>
      </c>
      <c r="B299">
        <f t="shared" si="12"/>
        <v>1.1037740109810976</v>
      </c>
      <c r="C299">
        <v>0.85317545091097746</v>
      </c>
      <c r="D299">
        <f t="shared" si="13"/>
        <v>0.10543829067620471</v>
      </c>
      <c r="E299">
        <v>0</v>
      </c>
      <c r="F299">
        <f t="shared" si="14"/>
        <v>0.10543829067620471</v>
      </c>
    </row>
    <row r="300" spans="1:6" x14ac:dyDescent="0.25">
      <c r="A300">
        <v>6.6805017242957856E-2</v>
      </c>
      <c r="B300">
        <f t="shared" si="12"/>
        <v>14.786760070123066</v>
      </c>
      <c r="C300">
        <v>0.63035981322672197</v>
      </c>
      <c r="D300">
        <f t="shared" si="13"/>
        <v>0.30641732438547081</v>
      </c>
      <c r="E300">
        <v>1</v>
      </c>
      <c r="F300">
        <f t="shared" si="14"/>
        <v>14.786760070123066</v>
      </c>
    </row>
    <row r="301" spans="1:6" x14ac:dyDescent="0.25">
      <c r="A301">
        <v>0.14755699331644642</v>
      </c>
      <c r="B301">
        <f t="shared" si="12"/>
        <v>10.456507008021799</v>
      </c>
      <c r="C301">
        <v>0.7244788964506973</v>
      </c>
      <c r="D301">
        <f t="shared" si="13"/>
        <v>0.21401238119394483</v>
      </c>
      <c r="E301">
        <v>0</v>
      </c>
      <c r="F301">
        <f t="shared" si="14"/>
        <v>0.21401238119394483</v>
      </c>
    </row>
    <row r="302" spans="1:6" x14ac:dyDescent="0.25">
      <c r="A302">
        <v>0.10644856105227821</v>
      </c>
      <c r="B302">
        <f t="shared" si="12"/>
        <v>12.240947570090238</v>
      </c>
      <c r="C302">
        <v>0.22498245185705129</v>
      </c>
      <c r="D302">
        <f t="shared" si="13"/>
        <v>0.99052647514320713</v>
      </c>
      <c r="E302">
        <v>0</v>
      </c>
      <c r="F302">
        <f t="shared" si="14"/>
        <v>0.99052647514320713</v>
      </c>
    </row>
    <row r="303" spans="1:6" x14ac:dyDescent="0.25">
      <c r="A303">
        <v>5.3682058168279062E-2</v>
      </c>
      <c r="B303">
        <f t="shared" si="12"/>
        <v>15.981838500643857</v>
      </c>
      <c r="C303">
        <v>0.69463179418317211</v>
      </c>
      <c r="D303">
        <f t="shared" si="13"/>
        <v>0.24194778642045106</v>
      </c>
      <c r="E303">
        <v>0</v>
      </c>
      <c r="F303">
        <f t="shared" si="14"/>
        <v>0.24194778642045106</v>
      </c>
    </row>
    <row r="304" spans="1:6" x14ac:dyDescent="0.25">
      <c r="A304">
        <v>0.95849482711264378</v>
      </c>
      <c r="B304">
        <f t="shared" si="12"/>
        <v>0.23164542823999609</v>
      </c>
      <c r="C304">
        <v>0.91271706289864807</v>
      </c>
      <c r="D304">
        <f t="shared" si="13"/>
        <v>6.0643655155757085E-2</v>
      </c>
      <c r="E304">
        <v>0</v>
      </c>
      <c r="F304">
        <f t="shared" si="14"/>
        <v>6.0643655155757085E-2</v>
      </c>
    </row>
    <row r="305" spans="1:6" x14ac:dyDescent="0.25">
      <c r="A305">
        <v>0.84984893337809386</v>
      </c>
      <c r="B305">
        <f t="shared" si="12"/>
        <v>0.88905284552103059</v>
      </c>
      <c r="C305">
        <v>0.25589770195623646</v>
      </c>
      <c r="D305">
        <f t="shared" si="13"/>
        <v>0.90503155119394063</v>
      </c>
      <c r="E305">
        <v>0</v>
      </c>
      <c r="F305">
        <f t="shared" si="14"/>
        <v>0.90503155119394063</v>
      </c>
    </row>
    <row r="306" spans="1:6" x14ac:dyDescent="0.25">
      <c r="A306">
        <v>0.32300790429395426</v>
      </c>
      <c r="B306">
        <f t="shared" si="12"/>
        <v>6.1752922653584275</v>
      </c>
      <c r="C306">
        <v>9.8788415173802907E-2</v>
      </c>
      <c r="D306">
        <f t="shared" si="13"/>
        <v>1.5370351503513542</v>
      </c>
      <c r="E306">
        <v>0</v>
      </c>
      <c r="F306">
        <f t="shared" si="14"/>
        <v>1.5370351503513542</v>
      </c>
    </row>
    <row r="307" spans="1:6" x14ac:dyDescent="0.25">
      <c r="A307">
        <v>6.8788720358897673E-2</v>
      </c>
      <c r="B307">
        <f t="shared" si="12"/>
        <v>14.626860632544602</v>
      </c>
      <c r="C307">
        <v>0.85848567155980104</v>
      </c>
      <c r="D307">
        <f t="shared" si="13"/>
        <v>0.10131825290271004</v>
      </c>
      <c r="E307">
        <v>1</v>
      </c>
      <c r="F307">
        <f t="shared" si="14"/>
        <v>14.626860632544602</v>
      </c>
    </row>
    <row r="308" spans="1:6" x14ac:dyDescent="0.25">
      <c r="A308">
        <v>1.4648884548478652E-2</v>
      </c>
      <c r="B308">
        <f t="shared" si="12"/>
        <v>23.078639816685506</v>
      </c>
      <c r="C308">
        <v>0.49690237128818626</v>
      </c>
      <c r="D308">
        <f t="shared" si="13"/>
        <v>0.46438360439672038</v>
      </c>
      <c r="E308">
        <v>0</v>
      </c>
      <c r="F308">
        <f t="shared" si="14"/>
        <v>0.46438360439672038</v>
      </c>
    </row>
    <row r="309" spans="1:6" x14ac:dyDescent="0.25">
      <c r="A309">
        <v>8.9693899349955752E-2</v>
      </c>
      <c r="B309">
        <f t="shared" si="12"/>
        <v>13.176789748286703</v>
      </c>
      <c r="C309">
        <v>0.9812616351817377</v>
      </c>
      <c r="D309">
        <f t="shared" si="13"/>
        <v>1.2560526192408647E-2</v>
      </c>
      <c r="E309">
        <v>0</v>
      </c>
      <c r="F309">
        <f t="shared" si="14"/>
        <v>1.2560526192408647E-2</v>
      </c>
    </row>
    <row r="310" spans="1:6" x14ac:dyDescent="0.25">
      <c r="A310">
        <v>0.23947874385814996</v>
      </c>
      <c r="B310">
        <f t="shared" si="12"/>
        <v>7.8103312471470527</v>
      </c>
      <c r="C310">
        <v>0.37382122257148959</v>
      </c>
      <c r="D310">
        <f t="shared" si="13"/>
        <v>0.65337158722954747</v>
      </c>
      <c r="E310">
        <v>0</v>
      </c>
      <c r="F310">
        <f t="shared" si="14"/>
        <v>0.65337158722954747</v>
      </c>
    </row>
    <row r="311" spans="1:6" x14ac:dyDescent="0.25">
      <c r="A311">
        <v>0.82702108829004795</v>
      </c>
      <c r="B311">
        <f t="shared" si="12"/>
        <v>1.0378419920078177</v>
      </c>
      <c r="C311">
        <v>2.575762199774163E-2</v>
      </c>
      <c r="D311">
        <f t="shared" si="13"/>
        <v>2.4296312720846127</v>
      </c>
      <c r="E311">
        <v>0</v>
      </c>
      <c r="F311">
        <f t="shared" si="14"/>
        <v>2.4296312720846127</v>
      </c>
    </row>
    <row r="312" spans="1:6" x14ac:dyDescent="0.25">
      <c r="A312">
        <v>0.96902371288186284</v>
      </c>
      <c r="B312">
        <f t="shared" si="12"/>
        <v>0.17194642564198134</v>
      </c>
      <c r="C312">
        <v>0.98080385753959776</v>
      </c>
      <c r="D312">
        <f t="shared" si="13"/>
        <v>1.2870372346404639E-2</v>
      </c>
      <c r="E312">
        <v>0</v>
      </c>
      <c r="F312">
        <f t="shared" si="14"/>
        <v>1.2870372346404639E-2</v>
      </c>
    </row>
    <row r="313" spans="1:6" x14ac:dyDescent="0.25">
      <c r="A313">
        <v>0.28388317514572586</v>
      </c>
      <c r="B313">
        <f t="shared" si="12"/>
        <v>6.8808332271658017</v>
      </c>
      <c r="C313">
        <v>0.68352305673390912</v>
      </c>
      <c r="D313">
        <f t="shared" si="13"/>
        <v>0.25265264943752536</v>
      </c>
      <c r="E313">
        <v>0</v>
      </c>
      <c r="F313">
        <f t="shared" si="14"/>
        <v>0.25265264943752536</v>
      </c>
    </row>
    <row r="314" spans="1:6" x14ac:dyDescent="0.25">
      <c r="A314">
        <v>0.25278481398968472</v>
      </c>
      <c r="B314">
        <f t="shared" si="12"/>
        <v>7.5148452992192345</v>
      </c>
      <c r="C314">
        <v>0.47126682332834863</v>
      </c>
      <c r="D314">
        <f t="shared" si="13"/>
        <v>0.4995556716378638</v>
      </c>
      <c r="E314">
        <v>0</v>
      </c>
      <c r="F314">
        <f t="shared" si="14"/>
        <v>0.4995556716378638</v>
      </c>
    </row>
    <row r="315" spans="1:6" x14ac:dyDescent="0.25">
      <c r="A315">
        <v>0.69679860835596785</v>
      </c>
      <c r="B315">
        <f t="shared" si="12"/>
        <v>1.9740920799932584</v>
      </c>
      <c r="C315">
        <v>0.1228675191503647</v>
      </c>
      <c r="D315">
        <f t="shared" si="13"/>
        <v>1.3921969350303101</v>
      </c>
      <c r="E315">
        <v>0</v>
      </c>
      <c r="F315">
        <f t="shared" si="14"/>
        <v>1.3921969350303101</v>
      </c>
    </row>
    <row r="316" spans="1:6" x14ac:dyDescent="0.25">
      <c r="A316">
        <v>0.53886532181768243</v>
      </c>
      <c r="B316">
        <f t="shared" si="12"/>
        <v>3.3786317270633095</v>
      </c>
      <c r="C316">
        <v>0.51554918057802057</v>
      </c>
      <c r="D316">
        <f t="shared" si="13"/>
        <v>0.43992202950375542</v>
      </c>
      <c r="E316">
        <v>0</v>
      </c>
      <c r="F316">
        <f t="shared" si="14"/>
        <v>0.43992202950375542</v>
      </c>
    </row>
    <row r="317" spans="1:6" x14ac:dyDescent="0.25">
      <c r="A317">
        <v>0.3121127964110233</v>
      </c>
      <c r="B317">
        <f t="shared" si="12"/>
        <v>6.3627903254064</v>
      </c>
      <c r="C317">
        <v>0.61873226111636703</v>
      </c>
      <c r="D317">
        <f t="shared" si="13"/>
        <v>0.31877996972977357</v>
      </c>
      <c r="E317">
        <v>0</v>
      </c>
      <c r="F317">
        <f t="shared" si="14"/>
        <v>0.31877996972977357</v>
      </c>
    </row>
    <row r="318" spans="1:6" x14ac:dyDescent="0.25">
      <c r="A318">
        <v>0.12851344340342419</v>
      </c>
      <c r="B318">
        <f t="shared" si="12"/>
        <v>11.21159432892599</v>
      </c>
      <c r="C318">
        <v>0.99450666829432055</v>
      </c>
      <c r="D318">
        <f t="shared" si="13"/>
        <v>3.6576862800922596E-3</v>
      </c>
      <c r="E318">
        <v>0</v>
      </c>
      <c r="F318">
        <f t="shared" si="14"/>
        <v>3.6576862800922596E-3</v>
      </c>
    </row>
    <row r="319" spans="1:6" x14ac:dyDescent="0.25">
      <c r="A319">
        <v>0.66692098757896667</v>
      </c>
      <c r="B319">
        <f t="shared" si="12"/>
        <v>2.2135721283345982</v>
      </c>
      <c r="C319">
        <v>0.72484511856440936</v>
      </c>
      <c r="D319">
        <f t="shared" si="13"/>
        <v>0.21367681043548495</v>
      </c>
      <c r="E319">
        <v>0</v>
      </c>
      <c r="F319">
        <f t="shared" si="14"/>
        <v>0.21367681043548495</v>
      </c>
    </row>
    <row r="320" spans="1:6" x14ac:dyDescent="0.25">
      <c r="A320">
        <v>0.40098269600512709</v>
      </c>
      <c r="B320">
        <f t="shared" si="12"/>
        <v>4.9936448345003379</v>
      </c>
      <c r="C320">
        <v>0.7202063051240577</v>
      </c>
      <c r="D320">
        <f t="shared" si="13"/>
        <v>0.21793995559149687</v>
      </c>
      <c r="E320">
        <v>1</v>
      </c>
      <c r="F320">
        <f t="shared" si="14"/>
        <v>4.9936448345003379</v>
      </c>
    </row>
    <row r="321" spans="1:6" x14ac:dyDescent="0.25">
      <c r="A321">
        <v>0.71498764000366222</v>
      </c>
      <c r="B321">
        <f t="shared" si="12"/>
        <v>1.833278815003885</v>
      </c>
      <c r="C321">
        <v>0.39704580828272346</v>
      </c>
      <c r="D321">
        <f t="shared" si="13"/>
        <v>0.61334901649988915</v>
      </c>
      <c r="E321">
        <v>1</v>
      </c>
      <c r="F321">
        <f t="shared" si="14"/>
        <v>1.833278815003885</v>
      </c>
    </row>
    <row r="322" spans="1:6" x14ac:dyDescent="0.25">
      <c r="A322">
        <v>3.241065706350902E-2</v>
      </c>
      <c r="B322">
        <f t="shared" si="12"/>
        <v>18.739169336357921</v>
      </c>
      <c r="C322">
        <v>0.21115756706442457</v>
      </c>
      <c r="D322">
        <f t="shared" si="13"/>
        <v>1.0326365609937402</v>
      </c>
      <c r="E322">
        <v>0</v>
      </c>
      <c r="F322">
        <f t="shared" si="14"/>
        <v>1.0326365609937402</v>
      </c>
    </row>
    <row r="323" spans="1:6" x14ac:dyDescent="0.25">
      <c r="A323">
        <v>0.37736136967070527</v>
      </c>
      <c r="B323">
        <f t="shared" si="12"/>
        <v>5.3254208218571986</v>
      </c>
      <c r="C323">
        <v>0.23426007873775445</v>
      </c>
      <c r="D323">
        <f t="shared" si="13"/>
        <v>0.96369411236905267</v>
      </c>
      <c r="E323">
        <v>0</v>
      </c>
      <c r="F323">
        <f t="shared" si="14"/>
        <v>0.96369411236905267</v>
      </c>
    </row>
    <row r="324" spans="1:6" x14ac:dyDescent="0.25">
      <c r="A324">
        <v>0.72377697073274938</v>
      </c>
      <c r="B324">
        <f t="shared" si="12"/>
        <v>1.7665135821209048</v>
      </c>
      <c r="C324">
        <v>0.27018036439100312</v>
      </c>
      <c r="D324">
        <f t="shared" si="13"/>
        <v>0.86896781324325023</v>
      </c>
      <c r="E324">
        <v>0</v>
      </c>
      <c r="F324">
        <f t="shared" si="14"/>
        <v>0.86896781324325023</v>
      </c>
    </row>
    <row r="325" spans="1:6" x14ac:dyDescent="0.25">
      <c r="A325">
        <v>0.22196111941892757</v>
      </c>
      <c r="B325">
        <f t="shared" si="12"/>
        <v>8.2254265038297447</v>
      </c>
      <c r="C325">
        <v>0.84228034302804655</v>
      </c>
      <c r="D325">
        <f t="shared" si="13"/>
        <v>0.11397235802828087</v>
      </c>
      <c r="E325">
        <v>0</v>
      </c>
      <c r="F325">
        <f t="shared" si="14"/>
        <v>0.11397235802828087</v>
      </c>
    </row>
    <row r="326" spans="1:6" x14ac:dyDescent="0.25">
      <c r="A326">
        <v>0.57152012695699939</v>
      </c>
      <c r="B326">
        <f t="shared" ref="B326:B389" si="15">-LN(A326)/$B$1</f>
        <v>3.0571343092616146</v>
      </c>
      <c r="C326">
        <v>0.59968871120334488</v>
      </c>
      <c r="D326">
        <f t="shared" ref="D326:D389" si="16">-LN(C326)/D$1</f>
        <v>0.33953822912216236</v>
      </c>
      <c r="E326">
        <v>0</v>
      </c>
      <c r="F326">
        <f t="shared" ref="F326:F389" si="17">IF(E326=0,D326,B326)</f>
        <v>0.33953822912216236</v>
      </c>
    </row>
    <row r="327" spans="1:6" x14ac:dyDescent="0.25">
      <c r="A327">
        <v>0.12085329752494889</v>
      </c>
      <c r="B327">
        <f t="shared" si="15"/>
        <v>11.547420142660425</v>
      </c>
      <c r="C327">
        <v>0.86684774315622426</v>
      </c>
      <c r="D327">
        <f t="shared" si="16"/>
        <v>9.4881760327622591E-2</v>
      </c>
      <c r="E327">
        <v>0</v>
      </c>
      <c r="F327">
        <f t="shared" si="17"/>
        <v>9.4881760327622591E-2</v>
      </c>
    </row>
    <row r="328" spans="1:6" x14ac:dyDescent="0.25">
      <c r="A328">
        <v>0.78774376659443957</v>
      </c>
      <c r="B328">
        <f t="shared" si="15"/>
        <v>1.3037290234953742</v>
      </c>
      <c r="C328">
        <v>6.5919980468153935E-2</v>
      </c>
      <c r="D328">
        <f t="shared" si="16"/>
        <v>1.8056531803965294</v>
      </c>
      <c r="E328">
        <v>0</v>
      </c>
      <c r="F328">
        <f t="shared" si="17"/>
        <v>1.8056531803965294</v>
      </c>
    </row>
    <row r="329" spans="1:6" x14ac:dyDescent="0.25">
      <c r="A329">
        <v>1.5686513870662559E-2</v>
      </c>
      <c r="B329">
        <f t="shared" si="15"/>
        <v>22.704666256285346</v>
      </c>
      <c r="C329">
        <v>0.11099581896420178</v>
      </c>
      <c r="D329">
        <f t="shared" si="16"/>
        <v>1.4596698176416965</v>
      </c>
      <c r="E329">
        <v>0</v>
      </c>
      <c r="F329">
        <f t="shared" si="17"/>
        <v>1.4596698176416965</v>
      </c>
    </row>
    <row r="330" spans="1:6" x14ac:dyDescent="0.25">
      <c r="A330">
        <v>0.62623981444746235</v>
      </c>
      <c r="B330">
        <f t="shared" si="15"/>
        <v>2.5574966725173667</v>
      </c>
      <c r="C330">
        <v>0.6164738914151433</v>
      </c>
      <c r="D330">
        <f t="shared" si="16"/>
        <v>0.32120803915410873</v>
      </c>
      <c r="E330">
        <v>0</v>
      </c>
      <c r="F330">
        <f t="shared" si="17"/>
        <v>0.32120803915410873</v>
      </c>
    </row>
    <row r="331" spans="1:6" x14ac:dyDescent="0.25">
      <c r="A331">
        <v>0.47154148991363259</v>
      </c>
      <c r="B331">
        <f t="shared" si="15"/>
        <v>4.107913580355004</v>
      </c>
      <c r="C331">
        <v>0.97454756309701829</v>
      </c>
      <c r="D331">
        <f t="shared" si="16"/>
        <v>1.7119491057359562E-2</v>
      </c>
      <c r="E331">
        <v>0</v>
      </c>
      <c r="F331">
        <f t="shared" si="17"/>
        <v>1.7119491057359562E-2</v>
      </c>
    </row>
    <row r="332" spans="1:6" x14ac:dyDescent="0.25">
      <c r="A332">
        <v>0.72466200750755339</v>
      </c>
      <c r="B332">
        <f t="shared" si="15"/>
        <v>1.7598356796292984</v>
      </c>
      <c r="C332">
        <v>0.38779869991149635</v>
      </c>
      <c r="D332">
        <f t="shared" si="16"/>
        <v>0.62899660600986018</v>
      </c>
      <c r="E332">
        <v>0</v>
      </c>
      <c r="F332">
        <f t="shared" si="17"/>
        <v>0.62899660600986018</v>
      </c>
    </row>
    <row r="333" spans="1:6" x14ac:dyDescent="0.25">
      <c r="A333">
        <v>0.63872188482314529</v>
      </c>
      <c r="B333">
        <f t="shared" si="15"/>
        <v>2.4496511167508523</v>
      </c>
      <c r="C333">
        <v>0.85302285836359748</v>
      </c>
      <c r="D333">
        <f t="shared" si="16"/>
        <v>0.10555706124624788</v>
      </c>
      <c r="E333">
        <v>0</v>
      </c>
      <c r="F333">
        <f t="shared" si="17"/>
        <v>0.10555706124624788</v>
      </c>
    </row>
    <row r="334" spans="1:6" x14ac:dyDescent="0.25">
      <c r="A334">
        <v>0.25479903561510053</v>
      </c>
      <c r="B334">
        <f t="shared" si="15"/>
        <v>7.4714761757452646</v>
      </c>
      <c r="C334">
        <v>0.34000671407208471</v>
      </c>
      <c r="D334">
        <f t="shared" si="16"/>
        <v>0.71632796434001811</v>
      </c>
      <c r="E334">
        <v>0</v>
      </c>
      <c r="F334">
        <f t="shared" si="17"/>
        <v>0.71632796434001811</v>
      </c>
    </row>
    <row r="335" spans="1:6" x14ac:dyDescent="0.25">
      <c r="A335">
        <v>0.69646290475173189</v>
      </c>
      <c r="B335">
        <f t="shared" si="15"/>
        <v>1.9767253917484868</v>
      </c>
      <c r="C335">
        <v>0.73836481826227607</v>
      </c>
      <c r="D335">
        <f t="shared" si="16"/>
        <v>0.20140587173677979</v>
      </c>
      <c r="E335">
        <v>0</v>
      </c>
      <c r="F335">
        <f t="shared" si="17"/>
        <v>0.20140587173677979</v>
      </c>
    </row>
    <row r="336" spans="1:6" x14ac:dyDescent="0.25">
      <c r="A336">
        <v>0.90743736075930048</v>
      </c>
      <c r="B336">
        <f t="shared" si="15"/>
        <v>0.53076906656878586</v>
      </c>
      <c r="C336">
        <v>0.94341868343150126</v>
      </c>
      <c r="D336">
        <f t="shared" si="16"/>
        <v>3.8675367841902765E-2</v>
      </c>
      <c r="E336">
        <v>0</v>
      </c>
      <c r="F336">
        <f t="shared" si="17"/>
        <v>3.8675367841902765E-2</v>
      </c>
    </row>
    <row r="337" spans="1:6" x14ac:dyDescent="0.25">
      <c r="A337">
        <v>0.94933927426984466</v>
      </c>
      <c r="B337">
        <f t="shared" si="15"/>
        <v>0.28409309906555208</v>
      </c>
      <c r="C337">
        <v>0.69377727591784422</v>
      </c>
      <c r="D337">
        <f t="shared" si="16"/>
        <v>0.24276513815141937</v>
      </c>
      <c r="E337">
        <v>0</v>
      </c>
      <c r="F337">
        <f t="shared" si="17"/>
        <v>0.24276513815141937</v>
      </c>
    </row>
    <row r="338" spans="1:6" x14ac:dyDescent="0.25">
      <c r="A338">
        <v>0.45124668111209448</v>
      </c>
      <c r="B338">
        <f t="shared" si="15"/>
        <v>4.3483121543078607</v>
      </c>
      <c r="C338">
        <v>0.14831995605334636</v>
      </c>
      <c r="D338">
        <f t="shared" si="16"/>
        <v>1.2671869013684227</v>
      </c>
      <c r="E338">
        <v>0</v>
      </c>
      <c r="F338">
        <f t="shared" si="17"/>
        <v>1.2671869013684227</v>
      </c>
    </row>
    <row r="339" spans="1:6" x14ac:dyDescent="0.25">
      <c r="A339">
        <v>0.6070741904965361</v>
      </c>
      <c r="B339">
        <f t="shared" si="15"/>
        <v>2.7273457405505726</v>
      </c>
      <c r="C339">
        <v>0.76097903378399001</v>
      </c>
      <c r="D339">
        <f t="shared" si="16"/>
        <v>0.18137415164353313</v>
      </c>
      <c r="E339">
        <v>0</v>
      </c>
      <c r="F339">
        <f t="shared" si="17"/>
        <v>0.18137415164353313</v>
      </c>
    </row>
    <row r="340" spans="1:6" x14ac:dyDescent="0.25">
      <c r="A340">
        <v>2.151554918057802E-2</v>
      </c>
      <c r="B340">
        <f t="shared" si="15"/>
        <v>20.978029440126313</v>
      </c>
      <c r="C340">
        <v>0.21420941801202428</v>
      </c>
      <c r="D340">
        <f t="shared" si="16"/>
        <v>1.0231083357403468</v>
      </c>
      <c r="E340">
        <v>1</v>
      </c>
      <c r="F340">
        <f t="shared" si="17"/>
        <v>20.978029440126313</v>
      </c>
    </row>
    <row r="341" spans="1:6" x14ac:dyDescent="0.25">
      <c r="A341">
        <v>3.2227546006653035E-2</v>
      </c>
      <c r="B341">
        <f t="shared" si="15"/>
        <v>18.770129650760531</v>
      </c>
      <c r="C341">
        <v>0.82045960875270851</v>
      </c>
      <c r="D341">
        <f t="shared" si="16"/>
        <v>0.13140145900765432</v>
      </c>
      <c r="E341">
        <v>0</v>
      </c>
      <c r="F341">
        <f t="shared" si="17"/>
        <v>0.13140145900765432</v>
      </c>
    </row>
    <row r="342" spans="1:6" x14ac:dyDescent="0.25">
      <c r="A342">
        <v>3.80565813165685E-2</v>
      </c>
      <c r="B342">
        <f t="shared" si="15"/>
        <v>17.861646145766926</v>
      </c>
      <c r="C342">
        <v>8.5848567155980104E-2</v>
      </c>
      <c r="D342">
        <f t="shared" si="16"/>
        <v>1.6302592177061932</v>
      </c>
      <c r="E342">
        <v>0</v>
      </c>
      <c r="F342">
        <f t="shared" si="17"/>
        <v>1.6302592177061932</v>
      </c>
    </row>
    <row r="343" spans="1:6" x14ac:dyDescent="0.25">
      <c r="A343">
        <v>5.8290353099154637E-3</v>
      </c>
      <c r="B343">
        <f t="shared" si="15"/>
        <v>28.114228209337455</v>
      </c>
      <c r="C343">
        <v>0.59147923215430154</v>
      </c>
      <c r="D343">
        <f t="shared" si="16"/>
        <v>0.34869104027532288</v>
      </c>
      <c r="E343">
        <v>0</v>
      </c>
      <c r="F343">
        <f t="shared" si="17"/>
        <v>0.34869104027532288</v>
      </c>
    </row>
    <row r="344" spans="1:6" x14ac:dyDescent="0.25">
      <c r="A344">
        <v>0.34928434095278788</v>
      </c>
      <c r="B344">
        <f t="shared" si="15"/>
        <v>5.7479178031077423</v>
      </c>
      <c r="C344">
        <v>6.6225165562913907E-3</v>
      </c>
      <c r="D344">
        <f t="shared" si="16"/>
        <v>3.3315271160789668</v>
      </c>
      <c r="E344">
        <v>0</v>
      </c>
      <c r="F344">
        <f t="shared" si="17"/>
        <v>3.3315271160789668</v>
      </c>
    </row>
    <row r="345" spans="1:6" x14ac:dyDescent="0.25">
      <c r="A345">
        <v>0.47071749015778069</v>
      </c>
      <c r="B345">
        <f t="shared" si="15"/>
        <v>4.1174708934702577</v>
      </c>
      <c r="C345">
        <v>0.95287942136906034</v>
      </c>
      <c r="D345">
        <f t="shared" si="16"/>
        <v>3.204974014207608E-2</v>
      </c>
      <c r="E345">
        <v>0</v>
      </c>
      <c r="F345">
        <f t="shared" si="17"/>
        <v>3.204974014207608E-2</v>
      </c>
    </row>
    <row r="346" spans="1:6" x14ac:dyDescent="0.25">
      <c r="A346">
        <v>0.4749290444654683</v>
      </c>
      <c r="B346">
        <f t="shared" si="15"/>
        <v>4.0687970829426687</v>
      </c>
      <c r="C346">
        <v>7.5716422009949033E-2</v>
      </c>
      <c r="D346">
        <f t="shared" si="16"/>
        <v>1.7136521956597495</v>
      </c>
      <c r="E346">
        <v>1</v>
      </c>
      <c r="F346">
        <f t="shared" si="17"/>
        <v>4.0687970829426687</v>
      </c>
    </row>
    <row r="347" spans="1:6" x14ac:dyDescent="0.25">
      <c r="A347">
        <v>0.38541825617236852</v>
      </c>
      <c r="B347">
        <f t="shared" si="15"/>
        <v>5.2099789874820432</v>
      </c>
      <c r="C347">
        <v>0.71263771477401039</v>
      </c>
      <c r="D347">
        <f t="shared" si="16"/>
        <v>0.22495491475624746</v>
      </c>
      <c r="E347">
        <v>0</v>
      </c>
      <c r="F347">
        <f t="shared" si="17"/>
        <v>0.22495491475624746</v>
      </c>
    </row>
    <row r="348" spans="1:6" x14ac:dyDescent="0.25">
      <c r="A348">
        <v>0.29825739310892058</v>
      </c>
      <c r="B348">
        <f t="shared" si="15"/>
        <v>6.6109203826040881</v>
      </c>
      <c r="C348">
        <v>0.61494796594134338</v>
      </c>
      <c r="D348">
        <f t="shared" si="16"/>
        <v>0.32285366731776555</v>
      </c>
      <c r="E348">
        <v>0</v>
      </c>
      <c r="F348">
        <f t="shared" si="17"/>
        <v>0.32285366731776555</v>
      </c>
    </row>
    <row r="349" spans="1:6" x14ac:dyDescent="0.25">
      <c r="A349">
        <v>0.88628803369243447</v>
      </c>
      <c r="B349">
        <f t="shared" si="15"/>
        <v>0.65963544670941809</v>
      </c>
      <c r="C349">
        <v>0.48011719107638784</v>
      </c>
      <c r="D349">
        <f t="shared" si="16"/>
        <v>0.487201232937373</v>
      </c>
      <c r="E349">
        <v>0</v>
      </c>
      <c r="F349">
        <f t="shared" si="17"/>
        <v>0.487201232937373</v>
      </c>
    </row>
    <row r="350" spans="1:6" x14ac:dyDescent="0.25">
      <c r="A350">
        <v>0.86471144749290441</v>
      </c>
      <c r="B350">
        <f t="shared" si="15"/>
        <v>0.7943137399786212</v>
      </c>
      <c r="C350">
        <v>0.63451033051545758</v>
      </c>
      <c r="D350">
        <f t="shared" si="16"/>
        <v>0.30205956879946583</v>
      </c>
      <c r="E350">
        <v>0</v>
      </c>
      <c r="F350">
        <f t="shared" si="17"/>
        <v>0.30205956879946583</v>
      </c>
    </row>
    <row r="351" spans="1:6" x14ac:dyDescent="0.25">
      <c r="A351">
        <v>3.534043397320475E-2</v>
      </c>
      <c r="B351">
        <f t="shared" si="15"/>
        <v>18.266270667882203</v>
      </c>
      <c r="C351">
        <v>2.2583697012237922E-2</v>
      </c>
      <c r="D351">
        <f t="shared" si="16"/>
        <v>2.5169502019635912</v>
      </c>
      <c r="E351">
        <v>0</v>
      </c>
      <c r="F351">
        <f t="shared" si="17"/>
        <v>2.5169502019635912</v>
      </c>
    </row>
    <row r="352" spans="1:6" x14ac:dyDescent="0.25">
      <c r="A352">
        <v>0.70516067995239118</v>
      </c>
      <c r="B352">
        <f t="shared" si="15"/>
        <v>1.9089048487017481</v>
      </c>
      <c r="C352">
        <v>0.50151066621906182</v>
      </c>
      <c r="D352">
        <f t="shared" si="16"/>
        <v>0.45825391977031477</v>
      </c>
      <c r="E352">
        <v>0</v>
      </c>
      <c r="F352">
        <f t="shared" si="17"/>
        <v>0.45825391977031477</v>
      </c>
    </row>
    <row r="353" spans="1:6" x14ac:dyDescent="0.25">
      <c r="A353">
        <v>0.15207373271889402</v>
      </c>
      <c r="B353">
        <f t="shared" si="15"/>
        <v>10.291747497672018</v>
      </c>
      <c r="C353">
        <v>4.498428296761986E-2</v>
      </c>
      <c r="D353">
        <f t="shared" si="16"/>
        <v>2.0593905163387132</v>
      </c>
      <c r="E353">
        <v>0</v>
      </c>
      <c r="F353">
        <f t="shared" si="17"/>
        <v>2.0593905163387132</v>
      </c>
    </row>
    <row r="354" spans="1:6" x14ac:dyDescent="0.25">
      <c r="A354">
        <v>0.9378948332163457</v>
      </c>
      <c r="B354">
        <f t="shared" si="15"/>
        <v>0.35036860310305107</v>
      </c>
      <c r="C354">
        <v>0.24475844599749749</v>
      </c>
      <c r="D354">
        <f t="shared" si="16"/>
        <v>0.93458399036840878</v>
      </c>
      <c r="E354">
        <v>0</v>
      </c>
      <c r="F354">
        <f t="shared" si="17"/>
        <v>0.93458399036840878</v>
      </c>
    </row>
    <row r="355" spans="1:6" x14ac:dyDescent="0.25">
      <c r="A355">
        <v>0.21387371440778832</v>
      </c>
      <c r="B355">
        <f t="shared" si="15"/>
        <v>8.4282489493942983</v>
      </c>
      <c r="C355">
        <v>0.34171575060274056</v>
      </c>
      <c r="D355">
        <f t="shared" si="16"/>
        <v>0.712998689306233</v>
      </c>
      <c r="E355">
        <v>1</v>
      </c>
      <c r="F355">
        <f t="shared" si="17"/>
        <v>8.4282489493942983</v>
      </c>
    </row>
    <row r="356" spans="1:6" x14ac:dyDescent="0.25">
      <c r="A356">
        <v>0.94628742332224491</v>
      </c>
      <c r="B356">
        <f t="shared" si="15"/>
        <v>0.3016881198192749</v>
      </c>
      <c r="C356">
        <v>0.90093691824091315</v>
      </c>
      <c r="D356">
        <f t="shared" si="16"/>
        <v>6.9269612799454164E-2</v>
      </c>
      <c r="E356">
        <v>0</v>
      </c>
      <c r="F356">
        <f t="shared" si="17"/>
        <v>6.9269612799454164E-2</v>
      </c>
    </row>
    <row r="357" spans="1:6" x14ac:dyDescent="0.25">
      <c r="A357">
        <v>0.18662068544572283</v>
      </c>
      <c r="B357">
        <f t="shared" si="15"/>
        <v>9.1730991378913185</v>
      </c>
      <c r="C357">
        <v>0.3562730796227912</v>
      </c>
      <c r="D357">
        <f t="shared" si="16"/>
        <v>0.68529732044598113</v>
      </c>
      <c r="E357">
        <v>0</v>
      </c>
      <c r="F357">
        <f t="shared" si="17"/>
        <v>0.68529732044598113</v>
      </c>
    </row>
    <row r="358" spans="1:6" x14ac:dyDescent="0.25">
      <c r="A358">
        <v>0.29685354167302469</v>
      </c>
      <c r="B358">
        <f t="shared" si="15"/>
        <v>6.6367015709614403</v>
      </c>
      <c r="C358">
        <v>4.2176580095828121E-2</v>
      </c>
      <c r="D358">
        <f t="shared" si="16"/>
        <v>2.1021847184779343</v>
      </c>
      <c r="E358">
        <v>0</v>
      </c>
      <c r="F358">
        <f t="shared" si="17"/>
        <v>2.1021847184779343</v>
      </c>
    </row>
    <row r="359" spans="1:6" x14ac:dyDescent="0.25">
      <c r="A359">
        <v>0.5399639881588183</v>
      </c>
      <c r="B359">
        <f t="shared" si="15"/>
        <v>3.3675018046031755</v>
      </c>
      <c r="C359">
        <v>0.97637867366557818</v>
      </c>
      <c r="D359">
        <f t="shared" si="16"/>
        <v>1.5873029550326212E-2</v>
      </c>
      <c r="E359">
        <v>0</v>
      </c>
      <c r="F359">
        <f t="shared" si="17"/>
        <v>1.5873029550326212E-2</v>
      </c>
    </row>
    <row r="360" spans="1:6" x14ac:dyDescent="0.25">
      <c r="A360">
        <v>0.38581499679555653</v>
      </c>
      <c r="B360">
        <f t="shared" si="15"/>
        <v>5.2043568706182501</v>
      </c>
      <c r="C360">
        <v>0.25415814691610461</v>
      </c>
      <c r="D360">
        <f t="shared" si="16"/>
        <v>0.90956081013318668</v>
      </c>
      <c r="E360">
        <v>0</v>
      </c>
      <c r="F360">
        <f t="shared" si="17"/>
        <v>0.90956081013318668</v>
      </c>
    </row>
    <row r="361" spans="1:6" x14ac:dyDescent="0.25">
      <c r="A361">
        <v>0.73366496780297252</v>
      </c>
      <c r="B361">
        <f t="shared" si="15"/>
        <v>1.6923650366461203</v>
      </c>
      <c r="C361">
        <v>0.51133762627033297</v>
      </c>
      <c r="D361">
        <f t="shared" si="16"/>
        <v>0.44536865218059296</v>
      </c>
      <c r="E361">
        <v>0</v>
      </c>
      <c r="F361">
        <f t="shared" si="17"/>
        <v>0.44536865218059296</v>
      </c>
    </row>
    <row r="362" spans="1:6" x14ac:dyDescent="0.25">
      <c r="A362">
        <v>0.70131534775841553</v>
      </c>
      <c r="B362">
        <f t="shared" si="15"/>
        <v>1.9387849123094925</v>
      </c>
      <c r="C362">
        <v>0.97347941526535842</v>
      </c>
      <c r="D362">
        <f t="shared" si="16"/>
        <v>1.7847675612672309E-2</v>
      </c>
      <c r="E362">
        <v>0</v>
      </c>
      <c r="F362">
        <f t="shared" si="17"/>
        <v>1.7847675612672309E-2</v>
      </c>
    </row>
    <row r="363" spans="1:6" x14ac:dyDescent="0.25">
      <c r="A363">
        <v>0.26252021851252783</v>
      </c>
      <c r="B363">
        <f t="shared" si="15"/>
        <v>7.3083452295721436</v>
      </c>
      <c r="C363">
        <v>0.87014374217963197</v>
      </c>
      <c r="D363">
        <f t="shared" si="16"/>
        <v>9.2361792885025218E-2</v>
      </c>
      <c r="E363">
        <v>0</v>
      </c>
      <c r="F363">
        <f t="shared" si="17"/>
        <v>9.2361792885025218E-2</v>
      </c>
    </row>
    <row r="364" spans="1:6" x14ac:dyDescent="0.25">
      <c r="A364">
        <v>0.19354838709677419</v>
      </c>
      <c r="B364">
        <f t="shared" si="15"/>
        <v>8.9739220505851982</v>
      </c>
      <c r="C364">
        <v>0.87929929502243109</v>
      </c>
      <c r="D364">
        <f t="shared" si="16"/>
        <v>8.5411649632224682E-2</v>
      </c>
      <c r="E364">
        <v>0</v>
      </c>
      <c r="F364">
        <f t="shared" si="17"/>
        <v>8.5411649632224682E-2</v>
      </c>
    </row>
    <row r="365" spans="1:6" x14ac:dyDescent="0.25">
      <c r="A365">
        <v>3.4455397198400829E-2</v>
      </c>
      <c r="B365">
        <f t="shared" si="15"/>
        <v>18.404861345386458</v>
      </c>
      <c r="C365">
        <v>0.60948515274513992</v>
      </c>
      <c r="D365">
        <f t="shared" si="16"/>
        <v>0.3287786786763417</v>
      </c>
      <c r="E365">
        <v>0</v>
      </c>
      <c r="F365">
        <f t="shared" si="17"/>
        <v>0.3287786786763417</v>
      </c>
    </row>
    <row r="366" spans="1:6" x14ac:dyDescent="0.25">
      <c r="A366">
        <v>0.67558824427014985</v>
      </c>
      <c r="B366">
        <f t="shared" si="15"/>
        <v>2.1430136318519537</v>
      </c>
      <c r="C366">
        <v>8.1026642658772546E-2</v>
      </c>
      <c r="D366">
        <f t="shared" si="16"/>
        <v>1.6686435967326325</v>
      </c>
      <c r="E366">
        <v>0</v>
      </c>
      <c r="F366">
        <f t="shared" si="17"/>
        <v>1.6686435967326325</v>
      </c>
    </row>
    <row r="367" spans="1:6" x14ac:dyDescent="0.25">
      <c r="A367">
        <v>0.56285287026581621</v>
      </c>
      <c r="B367">
        <f t="shared" si="15"/>
        <v>3.1406394353692781</v>
      </c>
      <c r="C367">
        <v>0.37467574083681754</v>
      </c>
      <c r="D367">
        <f t="shared" si="16"/>
        <v>0.65185545695520841</v>
      </c>
      <c r="E367">
        <v>0</v>
      </c>
      <c r="F367">
        <f t="shared" si="17"/>
        <v>0.65185545695520841</v>
      </c>
    </row>
    <row r="368" spans="1:6" x14ac:dyDescent="0.25">
      <c r="A368">
        <v>6.2471388897366253E-2</v>
      </c>
      <c r="B368">
        <f t="shared" si="15"/>
        <v>15.153260134940407</v>
      </c>
      <c r="C368">
        <v>0.78426465651417587</v>
      </c>
      <c r="D368">
        <f t="shared" si="16"/>
        <v>0.16136038745813935</v>
      </c>
      <c r="E368">
        <v>1</v>
      </c>
      <c r="F368">
        <f t="shared" si="17"/>
        <v>15.153260134940407</v>
      </c>
    </row>
    <row r="369" spans="1:6" x14ac:dyDescent="0.25">
      <c r="A369">
        <v>0.79952391125217448</v>
      </c>
      <c r="B369">
        <f t="shared" si="15"/>
        <v>1.2226166087310908</v>
      </c>
      <c r="C369">
        <v>0.93758964812158574</v>
      </c>
      <c r="D369">
        <f t="shared" si="16"/>
        <v>4.2790770947073717E-2</v>
      </c>
      <c r="E369">
        <v>0</v>
      </c>
      <c r="F369">
        <f t="shared" si="17"/>
        <v>4.2790770947073717E-2</v>
      </c>
    </row>
    <row r="370" spans="1:6" x14ac:dyDescent="0.25">
      <c r="A370">
        <v>0.21988586077455977</v>
      </c>
      <c r="B370">
        <f t="shared" si="15"/>
        <v>8.2767578247090796</v>
      </c>
      <c r="C370">
        <v>7.113864558854946E-2</v>
      </c>
      <c r="D370">
        <f t="shared" si="16"/>
        <v>1.7550627830807615</v>
      </c>
      <c r="E370">
        <v>1</v>
      </c>
      <c r="F370">
        <f t="shared" si="17"/>
        <v>8.2767578247090796</v>
      </c>
    </row>
    <row r="371" spans="1:6" x14ac:dyDescent="0.25">
      <c r="A371">
        <v>0.54634235663930175</v>
      </c>
      <c r="B371">
        <f t="shared" si="15"/>
        <v>3.3033304531393424</v>
      </c>
      <c r="C371">
        <v>0.17062898648030031</v>
      </c>
      <c r="D371">
        <f t="shared" si="16"/>
        <v>1.1741459158889367</v>
      </c>
      <c r="E371">
        <v>0</v>
      </c>
      <c r="F371">
        <f t="shared" si="17"/>
        <v>1.1741459158889367</v>
      </c>
    </row>
    <row r="372" spans="1:6" x14ac:dyDescent="0.25">
      <c r="A372">
        <v>0.85860774559770503</v>
      </c>
      <c r="B372">
        <f t="shared" si="15"/>
        <v>0.8330224155067899</v>
      </c>
      <c r="C372">
        <v>2.9145176549577319E-2</v>
      </c>
      <c r="D372">
        <f t="shared" si="16"/>
        <v>2.3475868857069413</v>
      </c>
      <c r="E372">
        <v>0</v>
      </c>
      <c r="F372">
        <f t="shared" si="17"/>
        <v>2.3475868857069413</v>
      </c>
    </row>
    <row r="373" spans="1:6" x14ac:dyDescent="0.25">
      <c r="A373">
        <v>0.38456373790704063</v>
      </c>
      <c r="B373">
        <f t="shared" si="15"/>
        <v>5.2221078441841025</v>
      </c>
      <c r="C373">
        <v>0.5093234046449171</v>
      </c>
      <c r="D373">
        <f t="shared" si="16"/>
        <v>0.447989436661342</v>
      </c>
      <c r="E373">
        <v>0</v>
      </c>
      <c r="F373">
        <f t="shared" si="17"/>
        <v>0.447989436661342</v>
      </c>
    </row>
    <row r="374" spans="1:6" x14ac:dyDescent="0.25">
      <c r="A374">
        <v>0.90606402783288065</v>
      </c>
      <c r="B374">
        <f t="shared" si="15"/>
        <v>0.53904537999458291</v>
      </c>
      <c r="C374">
        <v>0.82119205298013243</v>
      </c>
      <c r="D374">
        <f t="shared" si="16"/>
        <v>0.13080894502648571</v>
      </c>
      <c r="E374">
        <v>0</v>
      </c>
      <c r="F374">
        <f t="shared" si="17"/>
        <v>0.13080894502648571</v>
      </c>
    </row>
    <row r="375" spans="1:6" x14ac:dyDescent="0.25">
      <c r="A375">
        <v>7.9989013336588644E-2</v>
      </c>
      <c r="B375">
        <f t="shared" si="15"/>
        <v>13.802546377223921</v>
      </c>
      <c r="C375">
        <v>0.37040314951017794</v>
      </c>
      <c r="D375">
        <f t="shared" si="16"/>
        <v>0.65947096497279034</v>
      </c>
      <c r="E375">
        <v>0</v>
      </c>
      <c r="F375">
        <f t="shared" si="17"/>
        <v>0.65947096497279034</v>
      </c>
    </row>
    <row r="376" spans="1:6" x14ac:dyDescent="0.25">
      <c r="A376">
        <v>0.73311563463240459</v>
      </c>
      <c r="B376">
        <f t="shared" si="15"/>
        <v>1.6964581106062746</v>
      </c>
      <c r="C376">
        <v>0.54310739463484603</v>
      </c>
      <c r="D376">
        <f t="shared" si="16"/>
        <v>0.40534408926258403</v>
      </c>
      <c r="E376">
        <v>0</v>
      </c>
      <c r="F376">
        <f t="shared" si="17"/>
        <v>0.40534408926258403</v>
      </c>
    </row>
    <row r="377" spans="1:6" x14ac:dyDescent="0.25">
      <c r="A377">
        <v>0.57850886562700277</v>
      </c>
      <c r="B377">
        <f t="shared" si="15"/>
        <v>2.9907180725022133</v>
      </c>
      <c r="C377">
        <v>0.23911252174443801</v>
      </c>
      <c r="D377">
        <f t="shared" si="16"/>
        <v>0.95008036890123682</v>
      </c>
      <c r="E377">
        <v>0</v>
      </c>
      <c r="F377">
        <f t="shared" si="17"/>
        <v>0.95008036890123682</v>
      </c>
    </row>
    <row r="378" spans="1:6" x14ac:dyDescent="0.25">
      <c r="A378">
        <v>0.13934751426740319</v>
      </c>
      <c r="B378">
        <f t="shared" si="15"/>
        <v>10.769313460467995</v>
      </c>
      <c r="C378">
        <v>0.98297067171239361</v>
      </c>
      <c r="D378">
        <f t="shared" si="16"/>
        <v>1.1405043008638911E-2</v>
      </c>
      <c r="E378">
        <v>0</v>
      </c>
      <c r="F378">
        <f t="shared" si="17"/>
        <v>1.1405043008638911E-2</v>
      </c>
    </row>
    <row r="379" spans="1:6" x14ac:dyDescent="0.25">
      <c r="A379">
        <v>0.13208410901211584</v>
      </c>
      <c r="B379">
        <f t="shared" si="15"/>
        <v>11.06183808649763</v>
      </c>
      <c r="C379">
        <v>0.33353679006317333</v>
      </c>
      <c r="D379">
        <f t="shared" si="16"/>
        <v>0.7290850628676695</v>
      </c>
      <c r="E379">
        <v>0</v>
      </c>
      <c r="F379">
        <f t="shared" si="17"/>
        <v>0.7290850628676695</v>
      </c>
    </row>
    <row r="380" spans="1:6" x14ac:dyDescent="0.25">
      <c r="A380">
        <v>0.72920926541947695</v>
      </c>
      <c r="B380">
        <f t="shared" si="15"/>
        <v>1.725653169279862</v>
      </c>
      <c r="C380">
        <v>0.80254524369029812</v>
      </c>
      <c r="D380">
        <f t="shared" si="16"/>
        <v>0.14606045626619657</v>
      </c>
      <c r="E380">
        <v>0</v>
      </c>
      <c r="F380">
        <f t="shared" si="17"/>
        <v>0.14606045626619657</v>
      </c>
    </row>
    <row r="381" spans="1:6" x14ac:dyDescent="0.25">
      <c r="A381">
        <v>0.90865810113834045</v>
      </c>
      <c r="B381">
        <f t="shared" si="15"/>
        <v>0.52342285201301253</v>
      </c>
      <c r="C381">
        <v>0.53205969420453503</v>
      </c>
      <c r="D381">
        <f t="shared" si="16"/>
        <v>0.41899043079937753</v>
      </c>
      <c r="E381">
        <v>0</v>
      </c>
      <c r="F381">
        <f t="shared" si="17"/>
        <v>0.41899043079937753</v>
      </c>
    </row>
    <row r="382" spans="1:6" x14ac:dyDescent="0.25">
      <c r="A382">
        <v>0.86767174291207616</v>
      </c>
      <c r="B382">
        <f t="shared" si="15"/>
        <v>0.77563831812611661</v>
      </c>
      <c r="C382">
        <v>0.33771782586138493</v>
      </c>
      <c r="D382">
        <f t="shared" si="16"/>
        <v>0.72081312542983311</v>
      </c>
      <c r="E382">
        <v>0</v>
      </c>
      <c r="F382">
        <f t="shared" si="17"/>
        <v>0.72081312542983311</v>
      </c>
    </row>
    <row r="383" spans="1:6" x14ac:dyDescent="0.25">
      <c r="A383">
        <v>0.76961577196569719</v>
      </c>
      <c r="B383">
        <f t="shared" si="15"/>
        <v>1.4309501973891376</v>
      </c>
      <c r="C383">
        <v>0.22650837733085116</v>
      </c>
      <c r="D383">
        <f t="shared" si="16"/>
        <v>0.98603808016921701</v>
      </c>
      <c r="E383">
        <v>0</v>
      </c>
      <c r="F383">
        <f t="shared" si="17"/>
        <v>0.98603808016921701</v>
      </c>
    </row>
    <row r="384" spans="1:6" x14ac:dyDescent="0.25">
      <c r="A384">
        <v>0.41383098849452193</v>
      </c>
      <c r="B384">
        <f t="shared" si="15"/>
        <v>4.8212985183661052</v>
      </c>
      <c r="C384">
        <v>0.27716910306100651</v>
      </c>
      <c r="D384">
        <f t="shared" si="16"/>
        <v>0.85201027801957985</v>
      </c>
      <c r="E384">
        <v>0</v>
      </c>
      <c r="F384">
        <f t="shared" si="17"/>
        <v>0.85201027801957985</v>
      </c>
    </row>
    <row r="385" spans="1:6" x14ac:dyDescent="0.25">
      <c r="A385">
        <v>0.86983855708487201</v>
      </c>
      <c r="B385">
        <f t="shared" si="15"/>
        <v>0.76200902252582703</v>
      </c>
      <c r="C385">
        <v>0.57124546037171542</v>
      </c>
      <c r="D385">
        <f t="shared" si="16"/>
        <v>0.37180364119401205</v>
      </c>
      <c r="E385">
        <v>0</v>
      </c>
      <c r="F385">
        <f t="shared" si="17"/>
        <v>0.37180364119401205</v>
      </c>
    </row>
    <row r="386" spans="1:6" x14ac:dyDescent="0.25">
      <c r="A386">
        <v>0.51902829065828426</v>
      </c>
      <c r="B386">
        <f t="shared" si="15"/>
        <v>3.5835895484315325</v>
      </c>
      <c r="C386">
        <v>5.948057496871853E-2</v>
      </c>
      <c r="D386">
        <f t="shared" si="16"/>
        <v>1.8739080284514096</v>
      </c>
      <c r="E386">
        <v>0</v>
      </c>
      <c r="F386">
        <f t="shared" si="17"/>
        <v>1.8739080284514096</v>
      </c>
    </row>
    <row r="387" spans="1:6" x14ac:dyDescent="0.25">
      <c r="A387">
        <v>0.47053437910092472</v>
      </c>
      <c r="B387">
        <f t="shared" si="15"/>
        <v>4.1195970127659916</v>
      </c>
      <c r="C387">
        <v>0.85787530137028112</v>
      </c>
      <c r="D387">
        <f t="shared" si="16"/>
        <v>0.10179052221434678</v>
      </c>
      <c r="E387">
        <v>0</v>
      </c>
      <c r="F387">
        <f t="shared" si="17"/>
        <v>0.10179052221434678</v>
      </c>
    </row>
    <row r="388" spans="1:6" x14ac:dyDescent="0.25">
      <c r="A388">
        <v>0.56645405438398388</v>
      </c>
      <c r="B388">
        <f t="shared" si="15"/>
        <v>3.1057885582310676</v>
      </c>
      <c r="C388">
        <v>4.9806207464827418E-2</v>
      </c>
      <c r="D388">
        <f t="shared" si="16"/>
        <v>1.9917766632346161</v>
      </c>
      <c r="E388">
        <v>0</v>
      </c>
      <c r="F388">
        <f t="shared" si="17"/>
        <v>1.9917766632346161</v>
      </c>
    </row>
    <row r="389" spans="1:6" x14ac:dyDescent="0.25">
      <c r="A389">
        <v>0.98361156041138953</v>
      </c>
      <c r="B389">
        <f t="shared" si="15"/>
        <v>9.0296259813662974E-2</v>
      </c>
      <c r="C389">
        <v>8.331553086947234E-2</v>
      </c>
      <c r="D389">
        <f t="shared" si="16"/>
        <v>1.650146282985643</v>
      </c>
      <c r="E389">
        <v>0</v>
      </c>
      <c r="F389">
        <f t="shared" si="17"/>
        <v>1.650146282985643</v>
      </c>
    </row>
    <row r="390" spans="1:6" x14ac:dyDescent="0.25">
      <c r="A390">
        <v>0.44917142246772668</v>
      </c>
      <c r="B390">
        <f t="shared" ref="B390:B453" si="18">-LN(A390)/$B$1</f>
        <v>4.3735009664963913</v>
      </c>
      <c r="C390">
        <v>0.54283272804956206</v>
      </c>
      <c r="D390">
        <f t="shared" ref="D390:D453" si="19">-LN(C390)/D$1</f>
        <v>0.40567998537842392</v>
      </c>
      <c r="E390">
        <v>0</v>
      </c>
      <c r="F390">
        <f t="shared" ref="F390:F453" si="20">IF(E390=0,D390,B390)</f>
        <v>0.40567998537842392</v>
      </c>
    </row>
    <row r="391" spans="1:6" x14ac:dyDescent="0.25">
      <c r="A391">
        <v>0.90670491653187657</v>
      </c>
      <c r="B391">
        <f t="shared" si="18"/>
        <v>0.5351815404302217</v>
      </c>
      <c r="C391">
        <v>0.81978820154423659</v>
      </c>
      <c r="D391">
        <f t="shared" si="19"/>
        <v>0.13194506167753209</v>
      </c>
      <c r="E391">
        <v>0</v>
      </c>
      <c r="F391">
        <f t="shared" si="20"/>
        <v>0.13194506167753209</v>
      </c>
    </row>
    <row r="392" spans="1:6" x14ac:dyDescent="0.25">
      <c r="A392">
        <v>0.4553666798913541</v>
      </c>
      <c r="B392">
        <f t="shared" si="18"/>
        <v>4.2986464192074436</v>
      </c>
      <c r="C392">
        <v>0.5161595507675405</v>
      </c>
      <c r="D392">
        <f t="shared" si="19"/>
        <v>0.43913635749093088</v>
      </c>
      <c r="E392">
        <v>0</v>
      </c>
      <c r="F392">
        <f t="shared" si="20"/>
        <v>0.43913635749093088</v>
      </c>
    </row>
    <row r="393" spans="1:6" x14ac:dyDescent="0.25">
      <c r="A393">
        <v>9.3844416638691364E-2</v>
      </c>
      <c r="B393">
        <f t="shared" si="18"/>
        <v>12.929601148168118</v>
      </c>
      <c r="C393">
        <v>0.86425366985076446</v>
      </c>
      <c r="D393">
        <f t="shared" si="19"/>
        <v>9.6871815342383649E-2</v>
      </c>
      <c r="E393">
        <v>0</v>
      </c>
      <c r="F393">
        <f t="shared" si="20"/>
        <v>9.6871815342383649E-2</v>
      </c>
    </row>
    <row r="394" spans="1:6" x14ac:dyDescent="0.25">
      <c r="A394">
        <v>0.67970824304940947</v>
      </c>
      <c r="B394">
        <f t="shared" si="18"/>
        <v>2.1097903126843591</v>
      </c>
      <c r="C394">
        <v>0.95126194036683254</v>
      </c>
      <c r="D394">
        <f t="shared" si="19"/>
        <v>3.3177833727756345E-2</v>
      </c>
      <c r="E394">
        <v>0</v>
      </c>
      <c r="F394">
        <f t="shared" si="20"/>
        <v>3.3177833727756345E-2</v>
      </c>
    </row>
    <row r="395" spans="1:6" x14ac:dyDescent="0.25">
      <c r="A395">
        <v>0.85338908047730944</v>
      </c>
      <c r="B395">
        <f t="shared" si="18"/>
        <v>0.86633717828479329</v>
      </c>
      <c r="C395">
        <v>0.46787926877651298</v>
      </c>
      <c r="D395">
        <f t="shared" si="19"/>
        <v>0.50434594226090945</v>
      </c>
      <c r="E395">
        <v>0</v>
      </c>
      <c r="F395">
        <f t="shared" si="20"/>
        <v>0.50434594226090945</v>
      </c>
    </row>
    <row r="396" spans="1:6" x14ac:dyDescent="0.25">
      <c r="A396">
        <v>0.73357341227454453</v>
      </c>
      <c r="B396">
        <f t="shared" si="18"/>
        <v>1.6930470027689744</v>
      </c>
      <c r="C396">
        <v>0.57087923825800346</v>
      </c>
      <c r="D396">
        <f t="shared" si="19"/>
        <v>0.37222947102316573</v>
      </c>
      <c r="E396">
        <v>0</v>
      </c>
      <c r="F396">
        <f t="shared" si="20"/>
        <v>0.37222947102316573</v>
      </c>
    </row>
    <row r="397" spans="1:6" x14ac:dyDescent="0.25">
      <c r="A397">
        <v>0.80483413190099795</v>
      </c>
      <c r="B397">
        <f t="shared" si="18"/>
        <v>1.1864430061322055</v>
      </c>
      <c r="C397">
        <v>0.84563737907040615</v>
      </c>
      <c r="D397">
        <f t="shared" si="19"/>
        <v>0.11133110305737265</v>
      </c>
      <c r="E397">
        <v>1</v>
      </c>
      <c r="F397">
        <f t="shared" si="20"/>
        <v>1.1864430061322055</v>
      </c>
    </row>
    <row r="398" spans="1:6" x14ac:dyDescent="0.25">
      <c r="A398">
        <v>0.20896023438215278</v>
      </c>
      <c r="B398">
        <f t="shared" si="18"/>
        <v>8.5552530668542133</v>
      </c>
      <c r="C398">
        <v>0.14270455030976287</v>
      </c>
      <c r="D398">
        <f t="shared" si="19"/>
        <v>1.2928146532293656</v>
      </c>
      <c r="E398">
        <v>0</v>
      </c>
      <c r="F398">
        <f t="shared" si="20"/>
        <v>1.2928146532293656</v>
      </c>
    </row>
    <row r="399" spans="1:6" x14ac:dyDescent="0.25">
      <c r="A399">
        <v>0.38258003479110081</v>
      </c>
      <c r="B399">
        <f t="shared" si="18"/>
        <v>5.2503683405438641</v>
      </c>
      <c r="C399">
        <v>0.76982940153202917</v>
      </c>
      <c r="D399">
        <f t="shared" si="19"/>
        <v>0.17369611230649018</v>
      </c>
      <c r="E399">
        <v>0</v>
      </c>
      <c r="F399">
        <f t="shared" si="20"/>
        <v>0.17369611230649018</v>
      </c>
    </row>
    <row r="400" spans="1:6" x14ac:dyDescent="0.25">
      <c r="A400">
        <v>0.48451185644093142</v>
      </c>
      <c r="B400">
        <f t="shared" si="18"/>
        <v>3.959635936898513</v>
      </c>
      <c r="C400">
        <v>0.18643757438886685</v>
      </c>
      <c r="D400">
        <f t="shared" si="19"/>
        <v>1.1153112999373287</v>
      </c>
      <c r="E400">
        <v>0</v>
      </c>
      <c r="F400">
        <f t="shared" si="20"/>
        <v>1.1153112999373287</v>
      </c>
    </row>
    <row r="401" spans="1:6" x14ac:dyDescent="0.25">
      <c r="A401">
        <v>0.46809289834284495</v>
      </c>
      <c r="B401">
        <f t="shared" si="18"/>
        <v>4.1480246012599959</v>
      </c>
      <c r="C401">
        <v>0.98364207892086553</v>
      </c>
      <c r="D401">
        <f t="shared" si="19"/>
        <v>1.0951652744849404E-2</v>
      </c>
      <c r="E401">
        <v>0</v>
      </c>
      <c r="F401">
        <f t="shared" si="20"/>
        <v>1.0951652744849404E-2</v>
      </c>
    </row>
    <row r="402" spans="1:6" x14ac:dyDescent="0.25">
      <c r="A402">
        <v>0.67610705893124179</v>
      </c>
      <c r="B402">
        <f t="shared" si="18"/>
        <v>2.1388188211940204</v>
      </c>
      <c r="C402">
        <v>0.1281777397991882</v>
      </c>
      <c r="D402">
        <f t="shared" si="19"/>
        <v>1.3641018499893256</v>
      </c>
      <c r="E402">
        <v>0</v>
      </c>
      <c r="F402">
        <f t="shared" si="20"/>
        <v>1.3641018499893256</v>
      </c>
    </row>
    <row r="403" spans="1:6" x14ac:dyDescent="0.25">
      <c r="A403">
        <v>0.99523911252174446</v>
      </c>
      <c r="B403">
        <f t="shared" si="18"/>
        <v>2.6077904929753915E-2</v>
      </c>
      <c r="C403">
        <v>0.55452131717886899</v>
      </c>
      <c r="D403">
        <f t="shared" si="19"/>
        <v>0.3915338837750113</v>
      </c>
      <c r="E403">
        <v>0</v>
      </c>
      <c r="F403">
        <f t="shared" si="20"/>
        <v>0.3915338837750113</v>
      </c>
    </row>
    <row r="404" spans="1:6" x14ac:dyDescent="0.25">
      <c r="A404">
        <v>0.44993438520462659</v>
      </c>
      <c r="B404">
        <f t="shared" si="18"/>
        <v>4.3642268716151049</v>
      </c>
      <c r="C404">
        <v>0.79067354350413521</v>
      </c>
      <c r="D404">
        <f t="shared" si="19"/>
        <v>0.15595624837488464</v>
      </c>
      <c r="E404">
        <v>0</v>
      </c>
      <c r="F404">
        <f t="shared" si="20"/>
        <v>0.15595624837488464</v>
      </c>
    </row>
    <row r="405" spans="1:6" x14ac:dyDescent="0.25">
      <c r="A405">
        <v>0.62450025940733056</v>
      </c>
      <c r="B405">
        <f t="shared" si="18"/>
        <v>2.5726969072817205</v>
      </c>
      <c r="C405">
        <v>0.75118259224219486</v>
      </c>
      <c r="D405">
        <f t="shared" si="19"/>
        <v>0.18997777199409158</v>
      </c>
      <c r="E405">
        <v>0</v>
      </c>
      <c r="F405">
        <f t="shared" si="20"/>
        <v>0.18997777199409158</v>
      </c>
    </row>
    <row r="406" spans="1:6" x14ac:dyDescent="0.25">
      <c r="A406">
        <v>0.66011535996581927</v>
      </c>
      <c r="B406">
        <f t="shared" si="18"/>
        <v>2.2696211552364995</v>
      </c>
      <c r="C406">
        <v>0.71971800897244176</v>
      </c>
      <c r="D406">
        <f t="shared" si="19"/>
        <v>0.21839030404616053</v>
      </c>
      <c r="E406">
        <v>0</v>
      </c>
      <c r="F406">
        <f t="shared" si="20"/>
        <v>0.21839030404616053</v>
      </c>
    </row>
    <row r="407" spans="1:6" x14ac:dyDescent="0.25">
      <c r="A407">
        <v>0.84951322977385779</v>
      </c>
      <c r="B407">
        <f t="shared" si="18"/>
        <v>0.89121182727127468</v>
      </c>
      <c r="C407">
        <v>0.19290749839777827</v>
      </c>
      <c r="D407">
        <f t="shared" si="19"/>
        <v>1.0926590224987285</v>
      </c>
      <c r="E407">
        <v>0</v>
      </c>
      <c r="F407">
        <f t="shared" si="20"/>
        <v>1.0926590224987285</v>
      </c>
    </row>
    <row r="408" spans="1:6" x14ac:dyDescent="0.25">
      <c r="A408">
        <v>0.97039704580828268</v>
      </c>
      <c r="B408">
        <f t="shared" si="18"/>
        <v>0.16420746262305644</v>
      </c>
      <c r="C408">
        <v>0.34925382244331188</v>
      </c>
      <c r="D408">
        <f t="shared" si="19"/>
        <v>0.69851018339002857</v>
      </c>
      <c r="E408">
        <v>0</v>
      </c>
      <c r="F408">
        <f t="shared" si="20"/>
        <v>0.69851018339002857</v>
      </c>
    </row>
    <row r="409" spans="1:6" x14ac:dyDescent="0.25">
      <c r="A409">
        <v>0.30768761253700372</v>
      </c>
      <c r="B409">
        <f t="shared" si="18"/>
        <v>6.4408210694688943</v>
      </c>
      <c r="C409">
        <v>0.51518295846430862</v>
      </c>
      <c r="D409">
        <f t="shared" si="19"/>
        <v>0.44039387931872193</v>
      </c>
      <c r="E409">
        <v>0</v>
      </c>
      <c r="F409">
        <f t="shared" si="20"/>
        <v>0.44039387931872193</v>
      </c>
    </row>
    <row r="410" spans="1:6" x14ac:dyDescent="0.25">
      <c r="A410">
        <v>0.39466536454359569</v>
      </c>
      <c r="B410">
        <f t="shared" si="18"/>
        <v>5.0804210465030613</v>
      </c>
      <c r="C410">
        <v>0.52424695577867975</v>
      </c>
      <c r="D410">
        <f t="shared" si="19"/>
        <v>0.42881302525180204</v>
      </c>
      <c r="E410">
        <v>0</v>
      </c>
      <c r="F410">
        <f t="shared" si="20"/>
        <v>0.42881302525180204</v>
      </c>
    </row>
    <row r="411" spans="1:6" x14ac:dyDescent="0.25">
      <c r="A411">
        <v>0.74077578051087989</v>
      </c>
      <c r="B411">
        <f t="shared" si="18"/>
        <v>1.6396573217455437</v>
      </c>
      <c r="C411">
        <v>0.24170659504989778</v>
      </c>
      <c r="D411">
        <f t="shared" si="19"/>
        <v>0.94291547513075191</v>
      </c>
      <c r="E411">
        <v>0</v>
      </c>
      <c r="F411">
        <f t="shared" si="20"/>
        <v>0.94291547513075191</v>
      </c>
    </row>
    <row r="412" spans="1:6" x14ac:dyDescent="0.25">
      <c r="A412">
        <v>0.66985076448866232</v>
      </c>
      <c r="B412">
        <f t="shared" si="18"/>
        <v>2.1896192949531588</v>
      </c>
      <c r="C412">
        <v>0.55998413037507244</v>
      </c>
      <c r="D412">
        <f t="shared" si="19"/>
        <v>0.3850244583468993</v>
      </c>
      <c r="E412">
        <v>0</v>
      </c>
      <c r="F412">
        <f t="shared" si="20"/>
        <v>0.3850244583468993</v>
      </c>
    </row>
    <row r="413" spans="1:6" x14ac:dyDescent="0.25">
      <c r="A413">
        <v>0.11478011413922544</v>
      </c>
      <c r="B413">
        <f t="shared" si="18"/>
        <v>11.829164108661463</v>
      </c>
      <c r="C413">
        <v>0.57948545793023465</v>
      </c>
      <c r="D413">
        <f t="shared" si="19"/>
        <v>0.362293964597726</v>
      </c>
      <c r="E413">
        <v>0</v>
      </c>
      <c r="F413">
        <f t="shared" si="20"/>
        <v>0.362293964597726</v>
      </c>
    </row>
    <row r="414" spans="1:6" x14ac:dyDescent="0.25">
      <c r="A414">
        <v>0.1805169835505234</v>
      </c>
      <c r="B414">
        <f t="shared" si="18"/>
        <v>9.3548110051524418</v>
      </c>
      <c r="C414">
        <v>0.93932920316171753</v>
      </c>
      <c r="D414">
        <f t="shared" si="19"/>
        <v>4.1559941646255316E-2</v>
      </c>
      <c r="E414">
        <v>0</v>
      </c>
      <c r="F414">
        <f t="shared" si="20"/>
        <v>4.1559941646255316E-2</v>
      </c>
    </row>
    <row r="415" spans="1:6" x14ac:dyDescent="0.25">
      <c r="A415">
        <v>0.99005096591082487</v>
      </c>
      <c r="B415">
        <f t="shared" si="18"/>
        <v>5.4638559893897334E-2</v>
      </c>
      <c r="C415">
        <v>8.099612414929655E-2</v>
      </c>
      <c r="D415">
        <f t="shared" si="19"/>
        <v>1.6688937420074574</v>
      </c>
      <c r="E415">
        <v>0</v>
      </c>
      <c r="F415">
        <f t="shared" si="20"/>
        <v>1.6688937420074574</v>
      </c>
    </row>
    <row r="416" spans="1:6" x14ac:dyDescent="0.25">
      <c r="A416">
        <v>0.41593676564836574</v>
      </c>
      <c r="B416">
        <f t="shared" si="18"/>
        <v>4.7935630378572176</v>
      </c>
      <c r="C416">
        <v>6.3997314371166111E-2</v>
      </c>
      <c r="D416">
        <f t="shared" si="19"/>
        <v>1.825308206808409</v>
      </c>
      <c r="E416">
        <v>0</v>
      </c>
      <c r="F416">
        <f t="shared" si="20"/>
        <v>1.825308206808409</v>
      </c>
    </row>
    <row r="417" spans="1:6" x14ac:dyDescent="0.25">
      <c r="A417">
        <v>0.45142979216895046</v>
      </c>
      <c r="B417">
        <f t="shared" si="18"/>
        <v>4.3460951764394711</v>
      </c>
      <c r="C417">
        <v>0.17523728141117587</v>
      </c>
      <c r="D417">
        <f t="shared" si="19"/>
        <v>1.1564504181104744</v>
      </c>
      <c r="E417">
        <v>0</v>
      </c>
      <c r="F417">
        <f t="shared" si="20"/>
        <v>1.1564504181104744</v>
      </c>
    </row>
    <row r="418" spans="1:6" x14ac:dyDescent="0.25">
      <c r="A418">
        <v>0.27613147373882257</v>
      </c>
      <c r="B418">
        <f t="shared" si="18"/>
        <v>7.032121161526927</v>
      </c>
      <c r="C418">
        <v>0.30692464980010375</v>
      </c>
      <c r="D418">
        <f t="shared" si="19"/>
        <v>0.78429814203911263</v>
      </c>
      <c r="E418">
        <v>0</v>
      </c>
      <c r="F418">
        <f t="shared" si="20"/>
        <v>0.78429814203911263</v>
      </c>
    </row>
    <row r="419" spans="1:6" x14ac:dyDescent="0.25">
      <c r="A419">
        <v>0.89666432691427356</v>
      </c>
      <c r="B419">
        <f t="shared" si="18"/>
        <v>0.59603117184181653</v>
      </c>
      <c r="C419">
        <v>7.7791680654316839E-2</v>
      </c>
      <c r="D419">
        <f t="shared" si="19"/>
        <v>1.6956977330539631</v>
      </c>
      <c r="E419">
        <v>0</v>
      </c>
      <c r="F419">
        <f t="shared" si="20"/>
        <v>1.6956977330539631</v>
      </c>
    </row>
    <row r="420" spans="1:6" x14ac:dyDescent="0.25">
      <c r="A420">
        <v>0.58650471510971403</v>
      </c>
      <c r="B420">
        <f t="shared" si="18"/>
        <v>2.9157080410829006</v>
      </c>
      <c r="C420">
        <v>8.1392864772484516E-2</v>
      </c>
      <c r="D420">
        <f t="shared" si="19"/>
        <v>1.6656491807260088</v>
      </c>
      <c r="E420">
        <v>0</v>
      </c>
      <c r="F420">
        <f t="shared" si="20"/>
        <v>1.6656491807260088</v>
      </c>
    </row>
    <row r="421" spans="1:6" x14ac:dyDescent="0.25">
      <c r="A421">
        <v>0.8562578203680532</v>
      </c>
      <c r="B421">
        <f t="shared" si="18"/>
        <v>0.8479986676002822</v>
      </c>
      <c r="C421">
        <v>0.17990661336100344</v>
      </c>
      <c r="D421">
        <f t="shared" si="19"/>
        <v>1.1389889624063165</v>
      </c>
      <c r="E421">
        <v>0</v>
      </c>
      <c r="F421">
        <f t="shared" si="20"/>
        <v>1.1389889624063165</v>
      </c>
    </row>
    <row r="422" spans="1:6" x14ac:dyDescent="0.25">
      <c r="A422">
        <v>0.54817346720786153</v>
      </c>
      <c r="B422">
        <f t="shared" si="18"/>
        <v>3.2850464269097759</v>
      </c>
      <c r="C422">
        <v>0.88207647938474687</v>
      </c>
      <c r="D422">
        <f t="shared" si="19"/>
        <v>8.3317739318712017E-2</v>
      </c>
      <c r="E422">
        <v>0</v>
      </c>
      <c r="F422">
        <f t="shared" si="20"/>
        <v>8.3317739318712017E-2</v>
      </c>
    </row>
    <row r="423" spans="1:6" x14ac:dyDescent="0.25">
      <c r="A423">
        <v>0.91177098910489207</v>
      </c>
      <c r="B423">
        <f t="shared" si="18"/>
        <v>0.50473458403511828</v>
      </c>
      <c r="C423">
        <v>0.30552079836420787</v>
      </c>
      <c r="D423">
        <f t="shared" si="19"/>
        <v>0.78734224630537875</v>
      </c>
      <c r="E423">
        <v>0</v>
      </c>
      <c r="F423">
        <f t="shared" si="20"/>
        <v>0.78734224630537875</v>
      </c>
    </row>
    <row r="424" spans="1:6" x14ac:dyDescent="0.25">
      <c r="A424">
        <v>0.17435224463637197</v>
      </c>
      <c r="B424">
        <f t="shared" si="18"/>
        <v>9.5446865116443789</v>
      </c>
      <c r="C424">
        <v>0.37653736991485337</v>
      </c>
      <c r="D424">
        <f t="shared" si="19"/>
        <v>0.64856439613930938</v>
      </c>
      <c r="E424">
        <v>0</v>
      </c>
      <c r="F424">
        <f t="shared" si="20"/>
        <v>0.64856439613930938</v>
      </c>
    </row>
    <row r="425" spans="1:6" x14ac:dyDescent="0.25">
      <c r="A425">
        <v>0.81240272225104526</v>
      </c>
      <c r="B425">
        <f t="shared" si="18"/>
        <v>1.135295619706455</v>
      </c>
      <c r="C425">
        <v>0.84578997161778624</v>
      </c>
      <c r="D425">
        <f t="shared" si="19"/>
        <v>0.11121129528334889</v>
      </c>
      <c r="E425">
        <v>0</v>
      </c>
      <c r="F425">
        <f t="shared" si="20"/>
        <v>0.11121129528334889</v>
      </c>
    </row>
    <row r="426" spans="1:6" x14ac:dyDescent="0.25">
      <c r="A426">
        <v>0.66319772942289501</v>
      </c>
      <c r="B426">
        <f t="shared" si="18"/>
        <v>2.2441644745117348</v>
      </c>
      <c r="C426">
        <v>0.77172154911954105</v>
      </c>
      <c r="D426">
        <f t="shared" si="19"/>
        <v>0.17206605689893223</v>
      </c>
      <c r="E426">
        <v>0</v>
      </c>
      <c r="F426">
        <f t="shared" si="20"/>
        <v>0.17206605689893223</v>
      </c>
    </row>
    <row r="427" spans="1:6" x14ac:dyDescent="0.25">
      <c r="A427">
        <v>0.18866542558061464</v>
      </c>
      <c r="B427">
        <f t="shared" si="18"/>
        <v>9.1135522823132362</v>
      </c>
      <c r="C427">
        <v>0.3520310068056276</v>
      </c>
      <c r="D427">
        <f t="shared" si="19"/>
        <v>0.69325100912850579</v>
      </c>
      <c r="E427">
        <v>1</v>
      </c>
      <c r="F427">
        <f t="shared" si="20"/>
        <v>9.1135522823132362</v>
      </c>
    </row>
    <row r="428" spans="1:6" x14ac:dyDescent="0.25">
      <c r="A428">
        <v>0.76094851527451401</v>
      </c>
      <c r="B428">
        <f t="shared" si="18"/>
        <v>1.4928392210407846</v>
      </c>
      <c r="C428">
        <v>0.95992919705801572</v>
      </c>
      <c r="D428">
        <f t="shared" si="19"/>
        <v>2.7155212685732469E-2</v>
      </c>
      <c r="E428">
        <v>0</v>
      </c>
      <c r="F428">
        <f t="shared" si="20"/>
        <v>2.7155212685732469E-2</v>
      </c>
    </row>
    <row r="429" spans="1:6" x14ac:dyDescent="0.25">
      <c r="A429">
        <v>0.95101779229102446</v>
      </c>
      <c r="B429">
        <f t="shared" si="18"/>
        <v>0.27443993212067774</v>
      </c>
      <c r="C429">
        <v>0.31955931272316662</v>
      </c>
      <c r="D429">
        <f t="shared" si="19"/>
        <v>0.75751154054974879</v>
      </c>
      <c r="E429">
        <v>0</v>
      </c>
      <c r="F429">
        <f t="shared" si="20"/>
        <v>0.75751154054974879</v>
      </c>
    </row>
    <row r="430" spans="1:6" x14ac:dyDescent="0.25">
      <c r="A430">
        <v>0.10119937742240669</v>
      </c>
      <c r="B430">
        <f t="shared" si="18"/>
        <v>12.517282372132232</v>
      </c>
      <c r="C430">
        <v>0.5008392590105899</v>
      </c>
      <c r="D430">
        <f t="shared" si="19"/>
        <v>0.459143472560263</v>
      </c>
      <c r="E430">
        <v>0</v>
      </c>
      <c r="F430">
        <f t="shared" si="20"/>
        <v>0.459143472560263</v>
      </c>
    </row>
    <row r="431" spans="1:6" x14ac:dyDescent="0.25">
      <c r="A431">
        <v>0.66664632099368271</v>
      </c>
      <c r="B431">
        <f t="shared" si="18"/>
        <v>2.2158230988160632</v>
      </c>
      <c r="C431">
        <v>0.24631488998077333</v>
      </c>
      <c r="D431">
        <f t="shared" si="19"/>
        <v>0.93037484796215908</v>
      </c>
      <c r="E431">
        <v>0</v>
      </c>
      <c r="F431">
        <f t="shared" si="20"/>
        <v>0.93037484796215908</v>
      </c>
    </row>
    <row r="432" spans="1:6" x14ac:dyDescent="0.25">
      <c r="A432">
        <v>0.89049958800012208</v>
      </c>
      <c r="B432">
        <f t="shared" si="18"/>
        <v>0.63373026728861648</v>
      </c>
      <c r="C432">
        <v>0.43247779778435619</v>
      </c>
      <c r="D432">
        <f t="shared" si="19"/>
        <v>0.55658983302158926</v>
      </c>
      <c r="E432">
        <v>0</v>
      </c>
      <c r="F432">
        <f t="shared" si="20"/>
        <v>0.55658983302158926</v>
      </c>
    </row>
    <row r="433" spans="1:6" x14ac:dyDescent="0.25">
      <c r="A433">
        <v>5.3834650715659051E-2</v>
      </c>
      <c r="B433">
        <f t="shared" si="18"/>
        <v>15.966327616331405</v>
      </c>
      <c r="C433">
        <v>0.23450422681356242</v>
      </c>
      <c r="D433">
        <f t="shared" si="19"/>
        <v>0.96300243457299917</v>
      </c>
      <c r="E433">
        <v>0</v>
      </c>
      <c r="F433">
        <f t="shared" si="20"/>
        <v>0.96300243457299917</v>
      </c>
    </row>
    <row r="434" spans="1:6" x14ac:dyDescent="0.25">
      <c r="A434">
        <v>0.77321695608386487</v>
      </c>
      <c r="B434">
        <f t="shared" si="18"/>
        <v>1.4054404488355638</v>
      </c>
      <c r="C434">
        <v>0.36170537430951871</v>
      </c>
      <c r="D434">
        <f t="shared" si="19"/>
        <v>0.67524919101057645</v>
      </c>
      <c r="E434">
        <v>0</v>
      </c>
      <c r="F434">
        <f t="shared" si="20"/>
        <v>0.67524919101057645</v>
      </c>
    </row>
    <row r="435" spans="1:6" x14ac:dyDescent="0.25">
      <c r="A435">
        <v>0.34366893520920438</v>
      </c>
      <c r="B435">
        <f t="shared" si="18"/>
        <v>5.8364835117943086</v>
      </c>
      <c r="C435">
        <v>3.5889767143772698E-2</v>
      </c>
      <c r="D435">
        <f t="shared" si="19"/>
        <v>2.2093645829328099</v>
      </c>
      <c r="E435">
        <v>0</v>
      </c>
      <c r="F435">
        <f t="shared" si="20"/>
        <v>2.2093645829328099</v>
      </c>
    </row>
    <row r="436" spans="1:6" x14ac:dyDescent="0.25">
      <c r="A436">
        <v>0.87588122196111939</v>
      </c>
      <c r="B436">
        <f t="shared" si="18"/>
        <v>0.72417917271951593</v>
      </c>
      <c r="C436">
        <v>0.37879573961607715</v>
      </c>
      <c r="D436">
        <f t="shared" si="19"/>
        <v>0.64459373491840177</v>
      </c>
      <c r="E436">
        <v>1</v>
      </c>
      <c r="F436">
        <f t="shared" si="20"/>
        <v>0.72417917271951593</v>
      </c>
    </row>
    <row r="437" spans="1:6" x14ac:dyDescent="0.25">
      <c r="A437">
        <v>0.761070589312418</v>
      </c>
      <c r="B437">
        <f t="shared" si="18"/>
        <v>1.4919626601030185</v>
      </c>
      <c r="C437">
        <v>0.15567491683706167</v>
      </c>
      <c r="D437">
        <f t="shared" si="19"/>
        <v>1.2350500082552838</v>
      </c>
      <c r="E437">
        <v>0</v>
      </c>
      <c r="F437">
        <f t="shared" si="20"/>
        <v>1.2350500082552838</v>
      </c>
    </row>
    <row r="438" spans="1:6" x14ac:dyDescent="0.25">
      <c r="A438">
        <v>0.52311777092806788</v>
      </c>
      <c r="B438">
        <f t="shared" si="18"/>
        <v>3.5407030428870319</v>
      </c>
      <c r="C438">
        <v>0.20261238441114535</v>
      </c>
      <c r="D438">
        <f t="shared" si="19"/>
        <v>1.0600667739948371</v>
      </c>
      <c r="E438">
        <v>0</v>
      </c>
      <c r="F438">
        <f t="shared" si="20"/>
        <v>1.0600667739948371</v>
      </c>
    </row>
    <row r="439" spans="1:6" x14ac:dyDescent="0.25">
      <c r="A439">
        <v>0.89565721610156557</v>
      </c>
      <c r="B439">
        <f t="shared" si="18"/>
        <v>0.60217218864207123</v>
      </c>
      <c r="C439">
        <v>4.5564134647663811E-2</v>
      </c>
      <c r="D439">
        <f t="shared" si="19"/>
        <v>2.0508860510067684</v>
      </c>
      <c r="E439">
        <v>0</v>
      </c>
      <c r="F439">
        <f t="shared" si="20"/>
        <v>2.0508860510067684</v>
      </c>
    </row>
    <row r="440" spans="1:6" x14ac:dyDescent="0.25">
      <c r="A440">
        <v>0.5671559801019318</v>
      </c>
      <c r="B440">
        <f t="shared" si="18"/>
        <v>3.0990213983887367</v>
      </c>
      <c r="C440">
        <v>0.71538438062685017</v>
      </c>
      <c r="D440">
        <f t="shared" si="19"/>
        <v>0.22240058795378237</v>
      </c>
      <c r="E440">
        <v>0</v>
      </c>
      <c r="F440">
        <f t="shared" si="20"/>
        <v>0.22240058795378237</v>
      </c>
    </row>
    <row r="441" spans="1:6" x14ac:dyDescent="0.25">
      <c r="A441">
        <v>0.38990447706534015</v>
      </c>
      <c r="B441">
        <f t="shared" si="18"/>
        <v>5.1467404396750576</v>
      </c>
      <c r="C441">
        <v>0.16022217474898526</v>
      </c>
      <c r="D441">
        <f t="shared" si="19"/>
        <v>1.2159321612016696</v>
      </c>
      <c r="E441">
        <v>0</v>
      </c>
      <c r="F441">
        <f t="shared" si="20"/>
        <v>1.2159321612016696</v>
      </c>
    </row>
    <row r="442" spans="1:6" x14ac:dyDescent="0.25">
      <c r="A442">
        <v>0.29584643086031676</v>
      </c>
      <c r="B442">
        <f t="shared" si="18"/>
        <v>6.6552719887981571</v>
      </c>
      <c r="C442">
        <v>0.81218909268471329</v>
      </c>
      <c r="D442">
        <f t="shared" si="19"/>
        <v>0.13812887992475914</v>
      </c>
      <c r="E442">
        <v>0</v>
      </c>
      <c r="F442">
        <f t="shared" si="20"/>
        <v>0.13812887992475914</v>
      </c>
    </row>
    <row r="443" spans="1:6" x14ac:dyDescent="0.25">
      <c r="A443">
        <v>0.29663991210669272</v>
      </c>
      <c r="B443">
        <f t="shared" si="18"/>
        <v>6.6406354803327821</v>
      </c>
      <c r="C443">
        <v>0.34946745200964385</v>
      </c>
      <c r="D443">
        <f t="shared" si="19"/>
        <v>0.69810414936390741</v>
      </c>
      <c r="E443">
        <v>0</v>
      </c>
      <c r="F443">
        <f t="shared" si="20"/>
        <v>0.69810414936390741</v>
      </c>
    </row>
    <row r="444" spans="1:6" x14ac:dyDescent="0.25">
      <c r="A444">
        <v>0.11456648457289346</v>
      </c>
      <c r="B444">
        <f t="shared" si="18"/>
        <v>11.839344115895791</v>
      </c>
      <c r="C444">
        <v>0.40025025177770318</v>
      </c>
      <c r="D444">
        <f t="shared" si="19"/>
        <v>0.60801148609190558</v>
      </c>
      <c r="E444">
        <v>0</v>
      </c>
      <c r="F444">
        <f t="shared" si="20"/>
        <v>0.60801148609190558</v>
      </c>
    </row>
    <row r="445" spans="1:6" x14ac:dyDescent="0.25">
      <c r="A445">
        <v>0.77159947508163707</v>
      </c>
      <c r="B445">
        <f t="shared" si="18"/>
        <v>1.4168834877013483</v>
      </c>
      <c r="C445">
        <v>0.33350627155369733</v>
      </c>
      <c r="D445">
        <f t="shared" si="19"/>
        <v>0.72914582240691406</v>
      </c>
      <c r="E445">
        <v>0</v>
      </c>
      <c r="F445">
        <f t="shared" si="20"/>
        <v>0.72914582240691406</v>
      </c>
    </row>
    <row r="446" spans="1:6" x14ac:dyDescent="0.25">
      <c r="A446">
        <v>0.25281533249916072</v>
      </c>
      <c r="B446">
        <f t="shared" si="18"/>
        <v>7.5141856166115266</v>
      </c>
      <c r="C446">
        <v>0.55571153904843285</v>
      </c>
      <c r="D446">
        <f t="shared" si="19"/>
        <v>0.39011018195454228</v>
      </c>
      <c r="E446">
        <v>0</v>
      </c>
      <c r="F446">
        <f t="shared" si="20"/>
        <v>0.39011018195454228</v>
      </c>
    </row>
    <row r="447" spans="1:6" x14ac:dyDescent="0.25">
      <c r="A447">
        <v>0.59828485976744894</v>
      </c>
      <c r="B447">
        <f t="shared" si="18"/>
        <v>2.8070398050598131</v>
      </c>
      <c r="C447">
        <v>0.48673970763267921</v>
      </c>
      <c r="D447">
        <f t="shared" si="19"/>
        <v>0.47810476761794812</v>
      </c>
      <c r="E447">
        <v>0</v>
      </c>
      <c r="F447">
        <f t="shared" si="20"/>
        <v>0.47810476761794812</v>
      </c>
    </row>
    <row r="448" spans="1:6" x14ac:dyDescent="0.25">
      <c r="A448">
        <v>0.25659962767418437</v>
      </c>
      <c r="B448">
        <f t="shared" si="18"/>
        <v>7.4329960535442456</v>
      </c>
      <c r="C448">
        <v>0.41013824884792627</v>
      </c>
      <c r="D448">
        <f t="shared" si="19"/>
        <v>0.59180676215691885</v>
      </c>
      <c r="E448">
        <v>0</v>
      </c>
      <c r="F448">
        <f t="shared" si="20"/>
        <v>0.59180676215691885</v>
      </c>
    </row>
    <row r="449" spans="1:6" x14ac:dyDescent="0.25">
      <c r="A449">
        <v>0.51139866328928496</v>
      </c>
      <c r="B449">
        <f t="shared" si="18"/>
        <v>3.6645127319926765</v>
      </c>
      <c r="C449">
        <v>0.46275215918454543</v>
      </c>
      <c r="D449">
        <f t="shared" si="19"/>
        <v>0.51166245787147724</v>
      </c>
      <c r="E449">
        <v>0</v>
      </c>
      <c r="F449">
        <f t="shared" si="20"/>
        <v>0.51166245787147724</v>
      </c>
    </row>
    <row r="450" spans="1:6" x14ac:dyDescent="0.25">
      <c r="A450">
        <v>0.6156498916592914</v>
      </c>
      <c r="B450">
        <f t="shared" si="18"/>
        <v>2.6506930859072848</v>
      </c>
      <c r="C450">
        <v>0.41993469038972137</v>
      </c>
      <c r="D450">
        <f t="shared" si="19"/>
        <v>0.5761328544940566</v>
      </c>
      <c r="E450">
        <v>0</v>
      </c>
      <c r="F450">
        <f t="shared" si="20"/>
        <v>0.5761328544940566</v>
      </c>
    </row>
    <row r="451" spans="1:6" x14ac:dyDescent="0.25">
      <c r="A451">
        <v>0.52272103030487993</v>
      </c>
      <c r="B451">
        <f t="shared" si="18"/>
        <v>3.5448489622178423</v>
      </c>
      <c r="C451">
        <v>0.95300149540696433</v>
      </c>
      <c r="D451">
        <f t="shared" si="19"/>
        <v>3.1964678732938782E-2</v>
      </c>
      <c r="E451">
        <v>0</v>
      </c>
      <c r="F451">
        <f t="shared" si="20"/>
        <v>3.1964678732938782E-2</v>
      </c>
    </row>
    <row r="452" spans="1:6" x14ac:dyDescent="0.25">
      <c r="A452">
        <v>0.16492202520828883</v>
      </c>
      <c r="B452">
        <f t="shared" si="18"/>
        <v>9.8485382036901328</v>
      </c>
      <c r="C452">
        <v>0.39143040253913997</v>
      </c>
      <c r="D452">
        <f t="shared" si="19"/>
        <v>0.62280713854354297</v>
      </c>
      <c r="E452">
        <v>0</v>
      </c>
      <c r="F452">
        <f t="shared" si="20"/>
        <v>0.62280713854354297</v>
      </c>
    </row>
    <row r="453" spans="1:6" x14ac:dyDescent="0.25">
      <c r="A453">
        <v>0.57927182836390267</v>
      </c>
      <c r="B453">
        <f t="shared" si="18"/>
        <v>2.9835160248108741</v>
      </c>
      <c r="C453">
        <v>0.70882290108951074</v>
      </c>
      <c r="D453">
        <f t="shared" si="19"/>
        <v>0.22851897114852648</v>
      </c>
      <c r="E453">
        <v>0</v>
      </c>
      <c r="F453">
        <f t="shared" si="20"/>
        <v>0.22851897114852648</v>
      </c>
    </row>
    <row r="454" spans="1:6" x14ac:dyDescent="0.25">
      <c r="A454">
        <v>0.51997436445204015</v>
      </c>
      <c r="B454">
        <f t="shared" ref="B454:B517" si="21">-LN(A454)/$B$1</f>
        <v>3.5736380751508094</v>
      </c>
      <c r="C454">
        <v>0.1217078157902768</v>
      </c>
      <c r="D454">
        <f t="shared" ref="D454:D517" si="22">-LN(C454)/D$1</f>
        <v>1.3984940632627192</v>
      </c>
      <c r="E454">
        <v>0</v>
      </c>
      <c r="F454">
        <f t="shared" ref="F454:F517" si="23">IF(E454=0,D454,B454)</f>
        <v>1.3984940632627192</v>
      </c>
    </row>
    <row r="455" spans="1:6" x14ac:dyDescent="0.25">
      <c r="A455">
        <v>2.706991790520951E-2</v>
      </c>
      <c r="B455">
        <f t="shared" si="21"/>
        <v>19.723126819922427</v>
      </c>
      <c r="C455">
        <v>0.49830622272408215</v>
      </c>
      <c r="D455">
        <f t="shared" si="22"/>
        <v>0.46251028277935136</v>
      </c>
      <c r="E455">
        <v>0</v>
      </c>
      <c r="F455">
        <f t="shared" si="23"/>
        <v>0.46251028277935136</v>
      </c>
    </row>
    <row r="456" spans="1:6" x14ac:dyDescent="0.25">
      <c r="A456">
        <v>0.37702566606646931</v>
      </c>
      <c r="B456">
        <f t="shared" si="21"/>
        <v>5.3302842300521283</v>
      </c>
      <c r="C456">
        <v>0.89126255073702199</v>
      </c>
      <c r="D456">
        <f t="shared" si="22"/>
        <v>7.6438396533471134E-2</v>
      </c>
      <c r="E456">
        <v>0</v>
      </c>
      <c r="F456">
        <f t="shared" si="23"/>
        <v>7.6438396533471134E-2</v>
      </c>
    </row>
    <row r="457" spans="1:6" x14ac:dyDescent="0.25">
      <c r="A457">
        <v>0.63658558915982544</v>
      </c>
      <c r="B457">
        <f t="shared" si="21"/>
        <v>2.4679584786243516</v>
      </c>
      <c r="C457">
        <v>0.53819391460921051</v>
      </c>
      <c r="D457">
        <f t="shared" si="22"/>
        <v>0.41137871692246447</v>
      </c>
      <c r="E457">
        <v>0</v>
      </c>
      <c r="F457">
        <f t="shared" si="23"/>
        <v>0.41137871692246447</v>
      </c>
    </row>
    <row r="458" spans="1:6" x14ac:dyDescent="0.25">
      <c r="A458">
        <v>0.6598406933805353</v>
      </c>
      <c r="B458">
        <f t="shared" si="21"/>
        <v>2.2718953375018205</v>
      </c>
      <c r="C458">
        <v>0.43803216650898769</v>
      </c>
      <c r="D458">
        <f t="shared" si="22"/>
        <v>0.54811615656308332</v>
      </c>
      <c r="E458">
        <v>1</v>
      </c>
      <c r="F458">
        <f t="shared" si="23"/>
        <v>2.2718953375018205</v>
      </c>
    </row>
    <row r="459" spans="1:6" x14ac:dyDescent="0.25">
      <c r="A459">
        <v>0.49427777947325052</v>
      </c>
      <c r="B459">
        <f t="shared" si="21"/>
        <v>3.8505880502914329</v>
      </c>
      <c r="C459">
        <v>0.76308481093783376</v>
      </c>
      <c r="D459">
        <f t="shared" si="22"/>
        <v>0.1795392425655252</v>
      </c>
      <c r="E459">
        <v>0</v>
      </c>
      <c r="F459">
        <f t="shared" si="23"/>
        <v>0.1795392425655252</v>
      </c>
    </row>
    <row r="460" spans="1:6" x14ac:dyDescent="0.25">
      <c r="A460">
        <v>0.84820093386638995</v>
      </c>
      <c r="B460">
        <f t="shared" si="21"/>
        <v>0.89965967729173124</v>
      </c>
      <c r="C460">
        <v>0.57496871852778708</v>
      </c>
      <c r="D460">
        <f t="shared" si="22"/>
        <v>0.36748980227425621</v>
      </c>
      <c r="E460">
        <v>0</v>
      </c>
      <c r="F460">
        <f t="shared" si="23"/>
        <v>0.36748980227425621</v>
      </c>
    </row>
    <row r="461" spans="1:6" x14ac:dyDescent="0.25">
      <c r="A461">
        <v>5.4322946867275002E-3</v>
      </c>
      <c r="B461">
        <f t="shared" si="21"/>
        <v>28.499418798160104</v>
      </c>
      <c r="C461">
        <v>0.695577867976928</v>
      </c>
      <c r="D461">
        <f t="shared" si="22"/>
        <v>0.24104403331848584</v>
      </c>
      <c r="E461">
        <v>0</v>
      </c>
      <c r="F461">
        <f t="shared" si="23"/>
        <v>0.24104403331848584</v>
      </c>
    </row>
    <row r="462" spans="1:6" x14ac:dyDescent="0.25">
      <c r="A462">
        <v>4.9439985351115451E-3</v>
      </c>
      <c r="B462">
        <f t="shared" si="21"/>
        <v>29.014103033459016</v>
      </c>
      <c r="C462">
        <v>0.41248817407757804</v>
      </c>
      <c r="D462">
        <f t="shared" si="22"/>
        <v>0.58801310924382699</v>
      </c>
      <c r="E462">
        <v>0</v>
      </c>
      <c r="F462">
        <f t="shared" si="23"/>
        <v>0.58801310924382699</v>
      </c>
    </row>
    <row r="463" spans="1:6" x14ac:dyDescent="0.25">
      <c r="A463">
        <v>0.70723593859675893</v>
      </c>
      <c r="B463">
        <f t="shared" si="21"/>
        <v>1.892846725674187</v>
      </c>
      <c r="C463">
        <v>0.28293710135196998</v>
      </c>
      <c r="D463">
        <f t="shared" si="22"/>
        <v>0.83833377340531301</v>
      </c>
      <c r="E463">
        <v>1</v>
      </c>
      <c r="F463">
        <f t="shared" si="23"/>
        <v>1.892846725674187</v>
      </c>
    </row>
    <row r="464" spans="1:6" x14ac:dyDescent="0.25">
      <c r="A464">
        <v>0.65373699148533582</v>
      </c>
      <c r="B464">
        <f t="shared" si="21"/>
        <v>2.3226784814347967</v>
      </c>
      <c r="C464">
        <v>0.33603930784020508</v>
      </c>
      <c r="D464">
        <f t="shared" si="22"/>
        <v>0.72412160573824214</v>
      </c>
      <c r="E464">
        <v>0</v>
      </c>
      <c r="F464">
        <f t="shared" si="23"/>
        <v>0.72412160573824214</v>
      </c>
    </row>
    <row r="465" spans="1:6" x14ac:dyDescent="0.25">
      <c r="A465">
        <v>0.68700216681417281</v>
      </c>
      <c r="B465">
        <f t="shared" si="21"/>
        <v>2.0514635668919148</v>
      </c>
      <c r="C465">
        <v>0.49909970397045811</v>
      </c>
      <c r="D465">
        <f t="shared" si="22"/>
        <v>0.46145378196112963</v>
      </c>
      <c r="E465">
        <v>0</v>
      </c>
      <c r="F465">
        <f t="shared" si="23"/>
        <v>0.46145378196112963</v>
      </c>
    </row>
    <row r="466" spans="1:6" x14ac:dyDescent="0.25">
      <c r="A466">
        <v>0.37086092715231789</v>
      </c>
      <c r="B466">
        <f t="shared" si="21"/>
        <v>5.4203723829495907</v>
      </c>
      <c r="C466">
        <v>0.5952330088198492</v>
      </c>
      <c r="D466">
        <f t="shared" si="22"/>
        <v>0.3444902646974311</v>
      </c>
      <c r="E466">
        <v>0</v>
      </c>
      <c r="F466">
        <f t="shared" si="23"/>
        <v>0.3444902646974311</v>
      </c>
    </row>
    <row r="467" spans="1:6" x14ac:dyDescent="0.25">
      <c r="A467">
        <v>0.26279488509781185</v>
      </c>
      <c r="B467">
        <f t="shared" si="21"/>
        <v>7.3026309052416316</v>
      </c>
      <c r="C467">
        <v>0.39429914242988373</v>
      </c>
      <c r="D467">
        <f t="shared" si="22"/>
        <v>0.61795844157954249</v>
      </c>
      <c r="E467">
        <v>0</v>
      </c>
      <c r="F467">
        <f t="shared" si="23"/>
        <v>0.61795844157954249</v>
      </c>
    </row>
    <row r="468" spans="1:6" x14ac:dyDescent="0.25">
      <c r="A468">
        <v>0.37293618579668569</v>
      </c>
      <c r="B468">
        <f t="shared" si="21"/>
        <v>5.3898795498896046</v>
      </c>
      <c r="C468">
        <v>0.70494705038605909</v>
      </c>
      <c r="D468">
        <f t="shared" si="22"/>
        <v>0.23215975088036522</v>
      </c>
      <c r="E468">
        <v>1</v>
      </c>
      <c r="F468">
        <f t="shared" si="23"/>
        <v>5.3898795498896046</v>
      </c>
    </row>
    <row r="469" spans="1:6" x14ac:dyDescent="0.25">
      <c r="A469">
        <v>0.33451338236640521</v>
      </c>
      <c r="B469">
        <f t="shared" si="21"/>
        <v>5.9840349351894027</v>
      </c>
      <c r="C469">
        <v>0.23871578112125003</v>
      </c>
      <c r="D469">
        <f t="shared" si="22"/>
        <v>0.95118302459490345</v>
      </c>
      <c r="E469">
        <v>0</v>
      </c>
      <c r="F469">
        <f t="shared" si="23"/>
        <v>0.95118302459490345</v>
      </c>
    </row>
    <row r="470" spans="1:6" x14ac:dyDescent="0.25">
      <c r="A470">
        <v>0.12421033356730857</v>
      </c>
      <c r="B470">
        <f t="shared" si="21"/>
        <v>11.397698972233568</v>
      </c>
      <c r="C470">
        <v>0.97225867488631856</v>
      </c>
      <c r="D470">
        <f t="shared" si="22"/>
        <v>1.8680865538380009E-2</v>
      </c>
      <c r="E470">
        <v>0</v>
      </c>
      <c r="F470">
        <f t="shared" si="23"/>
        <v>1.8680865538380009E-2</v>
      </c>
    </row>
    <row r="471" spans="1:6" x14ac:dyDescent="0.25">
      <c r="A471">
        <v>0.58095034638508258</v>
      </c>
      <c r="B471">
        <f t="shared" si="21"/>
        <v>2.9677048530840593</v>
      </c>
      <c r="C471">
        <v>7.1199682607501452E-2</v>
      </c>
      <c r="D471">
        <f t="shared" si="22"/>
        <v>1.7544933056666361</v>
      </c>
      <c r="E471">
        <v>0</v>
      </c>
      <c r="F471">
        <f t="shared" si="23"/>
        <v>1.7544933056666361</v>
      </c>
    </row>
    <row r="472" spans="1:6" x14ac:dyDescent="0.25">
      <c r="A472">
        <v>0.68581194494460895</v>
      </c>
      <c r="B472">
        <f t="shared" si="21"/>
        <v>2.0609389156901869</v>
      </c>
      <c r="C472">
        <v>0.46296578875087741</v>
      </c>
      <c r="D472">
        <f t="shared" si="22"/>
        <v>0.51135598805631199</v>
      </c>
      <c r="E472">
        <v>0</v>
      </c>
      <c r="F472">
        <f t="shared" si="23"/>
        <v>0.51135598805631199</v>
      </c>
    </row>
    <row r="473" spans="1:6" x14ac:dyDescent="0.25">
      <c r="A473">
        <v>0.58818323313089393</v>
      </c>
      <c r="B473">
        <f t="shared" si="21"/>
        <v>2.9000915773570068</v>
      </c>
      <c r="C473">
        <v>0.95965453047273175</v>
      </c>
      <c r="D473">
        <f t="shared" si="22"/>
        <v>2.7345234646600339E-2</v>
      </c>
      <c r="E473">
        <v>0</v>
      </c>
      <c r="F473">
        <f t="shared" si="23"/>
        <v>2.7345234646600339E-2</v>
      </c>
    </row>
    <row r="474" spans="1:6" x14ac:dyDescent="0.25">
      <c r="A474">
        <v>0.80407116916409804</v>
      </c>
      <c r="B474">
        <f t="shared" si="21"/>
        <v>1.1916256549722153</v>
      </c>
      <c r="C474">
        <v>0.74050111392559592</v>
      </c>
      <c r="D474">
        <f t="shared" si="22"/>
        <v>0.1994874774149846</v>
      </c>
      <c r="E474">
        <v>0</v>
      </c>
      <c r="F474">
        <f t="shared" si="23"/>
        <v>0.1994874774149846</v>
      </c>
    </row>
    <row r="475" spans="1:6" x14ac:dyDescent="0.25">
      <c r="A475">
        <v>0.16617328409680471</v>
      </c>
      <c r="B475">
        <f t="shared" si="21"/>
        <v>9.8072358196083229</v>
      </c>
      <c r="C475">
        <v>0.22544022949919126</v>
      </c>
      <c r="D475">
        <f t="shared" si="22"/>
        <v>0.98917676814518329</v>
      </c>
      <c r="E475">
        <v>0</v>
      </c>
      <c r="F475">
        <f t="shared" si="23"/>
        <v>0.98917676814518329</v>
      </c>
    </row>
    <row r="476" spans="1:6" x14ac:dyDescent="0.25">
      <c r="A476">
        <v>0.21399578844569231</v>
      </c>
      <c r="B476">
        <f t="shared" si="21"/>
        <v>8.4251308432473166</v>
      </c>
      <c r="C476">
        <v>0.86754966887417218</v>
      </c>
      <c r="D476">
        <f t="shared" si="22"/>
        <v>9.4344298548321909E-2</v>
      </c>
      <c r="E476">
        <v>0</v>
      </c>
      <c r="F476">
        <f t="shared" si="23"/>
        <v>9.4344298548321909E-2</v>
      </c>
    </row>
    <row r="477" spans="1:6" x14ac:dyDescent="0.25">
      <c r="A477">
        <v>0.67714468825342566</v>
      </c>
      <c r="B477">
        <f t="shared" si="21"/>
        <v>2.1304388479795562</v>
      </c>
      <c r="C477">
        <v>0.41163365581225014</v>
      </c>
      <c r="D477">
        <f t="shared" si="22"/>
        <v>0.58939011295733545</v>
      </c>
      <c r="E477">
        <v>0</v>
      </c>
      <c r="F477">
        <f t="shared" si="23"/>
        <v>0.58939011295733545</v>
      </c>
    </row>
    <row r="478" spans="1:6" x14ac:dyDescent="0.25">
      <c r="A478">
        <v>0.94024475844599753</v>
      </c>
      <c r="B478">
        <f t="shared" si="21"/>
        <v>0.33669429664421963</v>
      </c>
      <c r="C478">
        <v>0.58467360454115425</v>
      </c>
      <c r="D478">
        <f t="shared" si="22"/>
        <v>0.35637551687420105</v>
      </c>
      <c r="E478">
        <v>0</v>
      </c>
      <c r="F478">
        <f t="shared" si="23"/>
        <v>0.35637551687420105</v>
      </c>
    </row>
    <row r="479" spans="1:6" x14ac:dyDescent="0.25">
      <c r="A479">
        <v>0.27713858455153051</v>
      </c>
      <c r="B479">
        <f t="shared" si="21"/>
        <v>7.0122272823254397</v>
      </c>
      <c r="C479">
        <v>0.50053407391582994</v>
      </c>
      <c r="D479">
        <f t="shared" si="22"/>
        <v>0.45954820902541499</v>
      </c>
      <c r="E479">
        <v>0</v>
      </c>
      <c r="F479">
        <f t="shared" si="23"/>
        <v>0.45954820902541499</v>
      </c>
    </row>
    <row r="480" spans="1:6" x14ac:dyDescent="0.25">
      <c r="A480">
        <v>0.13730277413251138</v>
      </c>
      <c r="B480">
        <f t="shared" si="21"/>
        <v>10.850091592973833</v>
      </c>
      <c r="C480">
        <v>0.39490951261940366</v>
      </c>
      <c r="D480">
        <f t="shared" si="22"/>
        <v>0.61693135610922467</v>
      </c>
      <c r="E480">
        <v>0</v>
      </c>
      <c r="F480">
        <f t="shared" si="23"/>
        <v>0.61693135610922467</v>
      </c>
    </row>
    <row r="481" spans="1:6" x14ac:dyDescent="0.25">
      <c r="A481">
        <v>0.69551683095797601</v>
      </c>
      <c r="B481">
        <f t="shared" si="21"/>
        <v>1.9841533776811691</v>
      </c>
      <c r="C481">
        <v>0.44566179387798699</v>
      </c>
      <c r="D481">
        <f t="shared" si="22"/>
        <v>0.53665001614536023</v>
      </c>
      <c r="E481">
        <v>0</v>
      </c>
      <c r="F481">
        <f t="shared" si="23"/>
        <v>0.53665001614536023</v>
      </c>
    </row>
    <row r="482" spans="1:6" x14ac:dyDescent="0.25">
      <c r="A482">
        <v>0.8503982665486618</v>
      </c>
      <c r="B482">
        <f t="shared" si="21"/>
        <v>0.88552180520080392</v>
      </c>
      <c r="C482">
        <v>0.61259804071169166</v>
      </c>
      <c r="D482">
        <f t="shared" si="22"/>
        <v>0.32539593818357054</v>
      </c>
      <c r="E482">
        <v>0</v>
      </c>
      <c r="F482">
        <f t="shared" si="23"/>
        <v>0.32539593818357054</v>
      </c>
    </row>
    <row r="483" spans="1:6" x14ac:dyDescent="0.25">
      <c r="A483">
        <v>0.66051210058900722</v>
      </c>
      <c r="B483">
        <f t="shared" si="21"/>
        <v>2.2663378953052162</v>
      </c>
      <c r="C483">
        <v>9.1067232276375629E-2</v>
      </c>
      <c r="D483">
        <f t="shared" si="22"/>
        <v>1.5910738572587864</v>
      </c>
      <c r="E483">
        <v>0</v>
      </c>
      <c r="F483">
        <f t="shared" si="23"/>
        <v>1.5910738572587864</v>
      </c>
    </row>
    <row r="484" spans="1:6" x14ac:dyDescent="0.25">
      <c r="A484">
        <v>0.61638233588671532</v>
      </c>
      <c r="B484">
        <f t="shared" si="21"/>
        <v>2.6441958079070789</v>
      </c>
      <c r="C484">
        <v>0.40687276833399455</v>
      </c>
      <c r="D484">
        <f t="shared" si="22"/>
        <v>0.59711470845136361</v>
      </c>
      <c r="E484">
        <v>0</v>
      </c>
      <c r="F484">
        <f t="shared" si="23"/>
        <v>0.59711470845136361</v>
      </c>
    </row>
    <row r="485" spans="1:6" x14ac:dyDescent="0.25">
      <c r="A485">
        <v>0.45857112338633382</v>
      </c>
      <c r="B485">
        <f t="shared" si="21"/>
        <v>4.2603271990506988</v>
      </c>
      <c r="C485">
        <v>0.63899655140842926</v>
      </c>
      <c r="D485">
        <f t="shared" si="22"/>
        <v>0.29738128916074608</v>
      </c>
      <c r="E485">
        <v>0</v>
      </c>
      <c r="F485">
        <f t="shared" si="23"/>
        <v>0.29738128916074608</v>
      </c>
    </row>
    <row r="486" spans="1:6" x14ac:dyDescent="0.25">
      <c r="A486">
        <v>0.69676808984649186</v>
      </c>
      <c r="B486">
        <f t="shared" si="21"/>
        <v>1.9743314195406028</v>
      </c>
      <c r="C486">
        <v>0.60475478377636038</v>
      </c>
      <c r="D486">
        <f t="shared" si="22"/>
        <v>0.33395233677701752</v>
      </c>
      <c r="E486">
        <v>1</v>
      </c>
      <c r="F486">
        <f t="shared" si="23"/>
        <v>1.9743314195406028</v>
      </c>
    </row>
    <row r="487" spans="1:6" x14ac:dyDescent="0.25">
      <c r="A487">
        <v>0.50587481307412951</v>
      </c>
      <c r="B487">
        <f t="shared" si="21"/>
        <v>3.7238581710173451</v>
      </c>
      <c r="C487">
        <v>0.61906796472060299</v>
      </c>
      <c r="D487">
        <f t="shared" si="22"/>
        <v>0.31841979728740794</v>
      </c>
      <c r="E487">
        <v>0</v>
      </c>
      <c r="F487">
        <f t="shared" si="23"/>
        <v>0.31841979728740794</v>
      </c>
    </row>
    <row r="488" spans="1:6" x14ac:dyDescent="0.25">
      <c r="A488">
        <v>0.55381939146092107</v>
      </c>
      <c r="B488">
        <f t="shared" si="21"/>
        <v>3.2290527518052459</v>
      </c>
      <c r="C488">
        <v>0.64745017853328046</v>
      </c>
      <c r="D488">
        <f t="shared" si="22"/>
        <v>0.28865433779479327</v>
      </c>
      <c r="E488">
        <v>0</v>
      </c>
      <c r="F488">
        <f t="shared" si="23"/>
        <v>0.28865433779479327</v>
      </c>
    </row>
    <row r="489" spans="1:6" x14ac:dyDescent="0.25">
      <c r="A489">
        <v>0.34495071260719629</v>
      </c>
      <c r="B489">
        <f t="shared" si="21"/>
        <v>5.8161406238505613</v>
      </c>
      <c r="C489">
        <v>0.43000579851680043</v>
      </c>
      <c r="D489">
        <f t="shared" si="22"/>
        <v>0.56039613908543029</v>
      </c>
      <c r="E489">
        <v>0</v>
      </c>
      <c r="F489">
        <f t="shared" si="23"/>
        <v>0.56039613908543029</v>
      </c>
    </row>
    <row r="490" spans="1:6" x14ac:dyDescent="0.25">
      <c r="A490">
        <v>0.58397167882320622</v>
      </c>
      <c r="B490">
        <f t="shared" si="21"/>
        <v>2.939359521833778</v>
      </c>
      <c r="C490">
        <v>0.73464156010620441</v>
      </c>
      <c r="D490">
        <f t="shared" si="22"/>
        <v>0.20476266404083845</v>
      </c>
      <c r="E490">
        <v>0</v>
      </c>
      <c r="F490">
        <f t="shared" si="23"/>
        <v>0.20476266404083845</v>
      </c>
    </row>
    <row r="491" spans="1:6" x14ac:dyDescent="0.25">
      <c r="A491">
        <v>0.2771996215704825</v>
      </c>
      <c r="B491">
        <f t="shared" si="21"/>
        <v>7.0110239172304389</v>
      </c>
      <c r="C491">
        <v>0.59773552659688101</v>
      </c>
      <c r="D491">
        <f t="shared" si="22"/>
        <v>0.34170443962459768</v>
      </c>
      <c r="E491">
        <v>0</v>
      </c>
      <c r="F491">
        <f t="shared" si="23"/>
        <v>0.34170443962459768</v>
      </c>
    </row>
    <row r="492" spans="1:6" x14ac:dyDescent="0.25">
      <c r="A492">
        <v>0.72405163731803335</v>
      </c>
      <c r="B492">
        <f t="shared" si="21"/>
        <v>1.7644402561598651</v>
      </c>
      <c r="C492">
        <v>0.97585985900448624</v>
      </c>
      <c r="D492">
        <f t="shared" si="22"/>
        <v>1.622595615154343E-2</v>
      </c>
      <c r="E492">
        <v>0</v>
      </c>
      <c r="F492">
        <f t="shared" si="23"/>
        <v>1.622595615154343E-2</v>
      </c>
    </row>
    <row r="493" spans="1:6" x14ac:dyDescent="0.25">
      <c r="A493">
        <v>3.1891842402417069E-2</v>
      </c>
      <c r="B493">
        <f t="shared" si="21"/>
        <v>18.827349868614604</v>
      </c>
      <c r="C493">
        <v>0.54423657948545789</v>
      </c>
      <c r="D493">
        <f t="shared" si="22"/>
        <v>0.4039649654069527</v>
      </c>
      <c r="E493">
        <v>0</v>
      </c>
      <c r="F493">
        <f t="shared" si="23"/>
        <v>0.4039649654069527</v>
      </c>
    </row>
    <row r="494" spans="1:6" x14ac:dyDescent="0.25">
      <c r="A494">
        <v>0.97903378398998997</v>
      </c>
      <c r="B494">
        <f t="shared" si="21"/>
        <v>0.11578758674826799</v>
      </c>
      <c r="C494">
        <v>0.41596728415784173</v>
      </c>
      <c r="D494">
        <f t="shared" si="22"/>
        <v>0.58243603297795854</v>
      </c>
      <c r="E494">
        <v>0</v>
      </c>
      <c r="F494">
        <f t="shared" si="23"/>
        <v>0.58243603297795854</v>
      </c>
    </row>
    <row r="495" spans="1:6" x14ac:dyDescent="0.25">
      <c r="A495">
        <v>0.57789849543748284</v>
      </c>
      <c r="B495">
        <f t="shared" si="21"/>
        <v>2.9964865527954316</v>
      </c>
      <c r="C495">
        <v>0.51469466231269267</v>
      </c>
      <c r="D495">
        <f t="shared" si="22"/>
        <v>0.44102353443534742</v>
      </c>
      <c r="E495">
        <v>1</v>
      </c>
      <c r="F495">
        <f t="shared" si="23"/>
        <v>2.9964865527954316</v>
      </c>
    </row>
    <row r="496" spans="1:6" x14ac:dyDescent="0.25">
      <c r="A496">
        <v>0.80379650257881408</v>
      </c>
      <c r="B496">
        <f t="shared" si="21"/>
        <v>1.1934926124875322</v>
      </c>
      <c r="C496">
        <v>0.24213385418256173</v>
      </c>
      <c r="D496">
        <f t="shared" si="22"/>
        <v>0.94174275516673855</v>
      </c>
      <c r="E496">
        <v>0</v>
      </c>
      <c r="F496">
        <f t="shared" si="23"/>
        <v>0.94174275516673855</v>
      </c>
    </row>
    <row r="497" spans="1:6" x14ac:dyDescent="0.25">
      <c r="A497">
        <v>0.5288552507095553</v>
      </c>
      <c r="B497">
        <f t="shared" si="21"/>
        <v>3.4810956978969316</v>
      </c>
      <c r="C497">
        <v>0.99246192815942869</v>
      </c>
      <c r="D497">
        <f t="shared" si="22"/>
        <v>5.0243205137031829E-3</v>
      </c>
      <c r="E497">
        <v>0</v>
      </c>
      <c r="F497">
        <f t="shared" si="23"/>
        <v>5.0243205137031829E-3</v>
      </c>
    </row>
    <row r="498" spans="1:6" x14ac:dyDescent="0.25">
      <c r="A498">
        <v>0.2349009674367504</v>
      </c>
      <c r="B498">
        <f t="shared" si="21"/>
        <v>7.9157992831752271</v>
      </c>
      <c r="C498">
        <v>0.43342387157811213</v>
      </c>
      <c r="D498">
        <f t="shared" si="22"/>
        <v>0.55513885233289839</v>
      </c>
      <c r="E498">
        <v>0</v>
      </c>
      <c r="F498">
        <f t="shared" si="23"/>
        <v>0.55513885233289839</v>
      </c>
    </row>
    <row r="499" spans="1:6" x14ac:dyDescent="0.25">
      <c r="A499">
        <v>0.70500808740501109</v>
      </c>
      <c r="B499">
        <f t="shared" si="21"/>
        <v>1.9100874575912343</v>
      </c>
      <c r="C499">
        <v>6.5523239844965969E-2</v>
      </c>
      <c r="D499">
        <f t="shared" si="22"/>
        <v>1.8096616151903073</v>
      </c>
      <c r="E499">
        <v>0</v>
      </c>
      <c r="F499">
        <f t="shared" si="23"/>
        <v>1.8096616151903073</v>
      </c>
    </row>
    <row r="500" spans="1:6" x14ac:dyDescent="0.25">
      <c r="A500">
        <v>0.33399456770531327</v>
      </c>
      <c r="B500">
        <f t="shared" si="21"/>
        <v>5.9925166693609411</v>
      </c>
      <c r="C500">
        <v>0.7117526779992065</v>
      </c>
      <c r="D500">
        <f t="shared" si="22"/>
        <v>0.2257800732238418</v>
      </c>
      <c r="E500">
        <v>0</v>
      </c>
      <c r="F500">
        <f t="shared" si="23"/>
        <v>0.2257800732238418</v>
      </c>
    </row>
    <row r="501" spans="1:6" x14ac:dyDescent="0.25">
      <c r="A501">
        <v>0.41639454329050568</v>
      </c>
      <c r="B501">
        <f t="shared" si="21"/>
        <v>4.787552168398074</v>
      </c>
      <c r="C501">
        <v>0.42234565263832513</v>
      </c>
      <c r="D501">
        <f t="shared" si="22"/>
        <v>0.57233148614173557</v>
      </c>
      <c r="E501">
        <v>0</v>
      </c>
      <c r="F501">
        <f t="shared" si="23"/>
        <v>0.57233148614173557</v>
      </c>
    </row>
    <row r="502" spans="1:6" x14ac:dyDescent="0.25">
      <c r="A502">
        <v>0.49882503738517409</v>
      </c>
      <c r="B502">
        <f t="shared" si="21"/>
        <v>3.8005457442463002</v>
      </c>
      <c r="C502">
        <v>1.2268440809350871E-2</v>
      </c>
      <c r="D502">
        <f t="shared" si="22"/>
        <v>2.9221282216044906</v>
      </c>
      <c r="E502">
        <v>0</v>
      </c>
      <c r="F502">
        <f t="shared" si="23"/>
        <v>2.9221282216044906</v>
      </c>
    </row>
    <row r="503" spans="1:6" x14ac:dyDescent="0.25">
      <c r="A503">
        <v>4.925687429425947E-2</v>
      </c>
      <c r="B503">
        <f t="shared" si="21"/>
        <v>16.451947221450762</v>
      </c>
      <c r="C503">
        <v>0.5688955351420637</v>
      </c>
      <c r="D503">
        <f t="shared" si="22"/>
        <v>0.37454080709570936</v>
      </c>
      <c r="E503">
        <v>0</v>
      </c>
      <c r="F503">
        <f t="shared" si="23"/>
        <v>0.37454080709570936</v>
      </c>
    </row>
    <row r="504" spans="1:6" x14ac:dyDescent="0.25">
      <c r="A504">
        <v>0.14493240150151065</v>
      </c>
      <c r="B504">
        <f t="shared" si="21"/>
        <v>10.554578370526023</v>
      </c>
      <c r="C504">
        <v>0.94485305337687309</v>
      </c>
      <c r="D504">
        <f t="shared" si="22"/>
        <v>3.7666575465949835E-2</v>
      </c>
      <c r="E504">
        <v>0</v>
      </c>
      <c r="F504">
        <f t="shared" si="23"/>
        <v>3.7666575465949835E-2</v>
      </c>
    </row>
    <row r="505" spans="1:6" x14ac:dyDescent="0.25">
      <c r="A505">
        <v>0.69664601580858787</v>
      </c>
      <c r="B505">
        <f t="shared" si="21"/>
        <v>1.9752888825724126</v>
      </c>
      <c r="C505">
        <v>0.10504470961638233</v>
      </c>
      <c r="D505">
        <f t="shared" si="22"/>
        <v>1.496261097997277</v>
      </c>
      <c r="E505">
        <v>0</v>
      </c>
      <c r="F505">
        <f t="shared" si="23"/>
        <v>1.496261097997277</v>
      </c>
    </row>
    <row r="506" spans="1:6" x14ac:dyDescent="0.25">
      <c r="A506">
        <v>0.78673665578173158</v>
      </c>
      <c r="B506">
        <f t="shared" si="21"/>
        <v>1.3107196960330667</v>
      </c>
      <c r="C506">
        <v>0.98428296761986145</v>
      </c>
      <c r="D506">
        <f t="shared" si="22"/>
        <v>1.0519159728068541E-2</v>
      </c>
      <c r="E506">
        <v>0</v>
      </c>
      <c r="F506">
        <f t="shared" si="23"/>
        <v>1.0519159728068541E-2</v>
      </c>
    </row>
    <row r="507" spans="1:6" x14ac:dyDescent="0.25">
      <c r="A507">
        <v>0.99713126010925623</v>
      </c>
      <c r="B507">
        <f t="shared" si="21"/>
        <v>1.5698702795561639E-2</v>
      </c>
      <c r="C507">
        <v>9.4515823847163311E-2</v>
      </c>
      <c r="D507">
        <f t="shared" si="22"/>
        <v>1.5663931011833871</v>
      </c>
      <c r="E507">
        <v>0</v>
      </c>
      <c r="F507">
        <f t="shared" si="23"/>
        <v>1.5663931011833871</v>
      </c>
    </row>
    <row r="508" spans="1:6" x14ac:dyDescent="0.25">
      <c r="A508">
        <v>0.2750633259071627</v>
      </c>
      <c r="B508">
        <f t="shared" si="21"/>
        <v>7.0533001737648853</v>
      </c>
      <c r="C508">
        <v>0.53724784081545462</v>
      </c>
      <c r="D508">
        <f t="shared" si="22"/>
        <v>0.41254698700159481</v>
      </c>
      <c r="E508">
        <v>0</v>
      </c>
      <c r="F508">
        <f t="shared" si="23"/>
        <v>0.41254698700159481</v>
      </c>
    </row>
    <row r="509" spans="1:6" x14ac:dyDescent="0.25">
      <c r="A509">
        <v>0.16074098941007722</v>
      </c>
      <c r="B509">
        <f t="shared" si="21"/>
        <v>9.9888577643278378</v>
      </c>
      <c r="C509">
        <v>0.33750419629505296</v>
      </c>
      <c r="D509">
        <f t="shared" si="22"/>
        <v>0.72123329035858164</v>
      </c>
      <c r="E509">
        <v>0</v>
      </c>
      <c r="F509">
        <f t="shared" si="23"/>
        <v>0.72123329035858164</v>
      </c>
    </row>
    <row r="510" spans="1:6" x14ac:dyDescent="0.25">
      <c r="A510">
        <v>0.50471510971404154</v>
      </c>
      <c r="B510">
        <f t="shared" si="21"/>
        <v>3.7363997162473876</v>
      </c>
      <c r="C510">
        <v>0.70513016144291518</v>
      </c>
      <c r="D510">
        <f t="shared" si="22"/>
        <v>0.23198729551860361</v>
      </c>
      <c r="E510">
        <v>0</v>
      </c>
      <c r="F510">
        <f t="shared" si="23"/>
        <v>0.23198729551860361</v>
      </c>
    </row>
    <row r="511" spans="1:6" x14ac:dyDescent="0.25">
      <c r="A511">
        <v>0.49076815088351083</v>
      </c>
      <c r="B511">
        <f t="shared" si="21"/>
        <v>3.8895271065648052</v>
      </c>
      <c r="C511">
        <v>0.33552049317911314</v>
      </c>
      <c r="D511">
        <f t="shared" si="22"/>
        <v>0.72514757100582883</v>
      </c>
      <c r="E511">
        <v>0</v>
      </c>
      <c r="F511">
        <f t="shared" si="23"/>
        <v>0.72514757100582883</v>
      </c>
    </row>
    <row r="512" spans="1:6" x14ac:dyDescent="0.25">
      <c r="A512">
        <v>0.91567735831781971</v>
      </c>
      <c r="B512">
        <f t="shared" si="21"/>
        <v>0.48137270637080332</v>
      </c>
      <c r="C512">
        <v>0.62889492477187414</v>
      </c>
      <c r="D512">
        <f t="shared" si="22"/>
        <v>0.30796220947768432</v>
      </c>
      <c r="E512">
        <v>0</v>
      </c>
      <c r="F512">
        <f t="shared" si="23"/>
        <v>0.30796220947768432</v>
      </c>
    </row>
    <row r="513" spans="1:6" x14ac:dyDescent="0.25">
      <c r="A513">
        <v>0.68077639088106934</v>
      </c>
      <c r="B513">
        <f t="shared" si="21"/>
        <v>2.1012097312491917</v>
      </c>
      <c r="C513">
        <v>0.54228339487899413</v>
      </c>
      <c r="D513">
        <f t="shared" si="22"/>
        <v>0.4063522877890498</v>
      </c>
      <c r="E513">
        <v>0</v>
      </c>
      <c r="F513">
        <f t="shared" si="23"/>
        <v>0.4063522877890498</v>
      </c>
    </row>
    <row r="514" spans="1:6" x14ac:dyDescent="0.25">
      <c r="A514">
        <v>0.19925534836878567</v>
      </c>
      <c r="B514">
        <f t="shared" si="21"/>
        <v>8.8151263342554671</v>
      </c>
      <c r="C514">
        <v>0.88033692434461497</v>
      </c>
      <c r="D514">
        <f t="shared" si="22"/>
        <v>8.4628536661307041E-2</v>
      </c>
      <c r="E514">
        <v>0</v>
      </c>
      <c r="F514">
        <f t="shared" si="23"/>
        <v>8.4628536661307041E-2</v>
      </c>
    </row>
    <row r="515" spans="1:6" x14ac:dyDescent="0.25">
      <c r="A515">
        <v>0.9030426953947569</v>
      </c>
      <c r="B515">
        <f t="shared" si="21"/>
        <v>0.55729751344879008</v>
      </c>
      <c r="C515">
        <v>0.7559739982299265</v>
      </c>
      <c r="D515">
        <f t="shared" si="22"/>
        <v>0.18575584148064114</v>
      </c>
      <c r="E515">
        <v>0</v>
      </c>
      <c r="F515">
        <f t="shared" si="23"/>
        <v>0.18575584148064114</v>
      </c>
    </row>
    <row r="516" spans="1:6" x14ac:dyDescent="0.25">
      <c r="A516">
        <v>0.41181676686910612</v>
      </c>
      <c r="B516">
        <f t="shared" si="21"/>
        <v>4.8479604872569029</v>
      </c>
      <c r="C516">
        <v>0.58601641895809808</v>
      </c>
      <c r="D516">
        <f t="shared" si="22"/>
        <v>0.35485223844476416</v>
      </c>
      <c r="E516">
        <v>0</v>
      </c>
      <c r="F516">
        <f t="shared" si="23"/>
        <v>0.35485223844476416</v>
      </c>
    </row>
    <row r="517" spans="1:6" x14ac:dyDescent="0.25">
      <c r="A517">
        <v>0.33127842036194954</v>
      </c>
      <c r="B517">
        <f t="shared" si="21"/>
        <v>6.0371372024207188</v>
      </c>
      <c r="C517">
        <v>0.84569841608935814</v>
      </c>
      <c r="D517">
        <f t="shared" si="22"/>
        <v>0.11128317735369468</v>
      </c>
      <c r="E517">
        <v>0</v>
      </c>
      <c r="F517">
        <f t="shared" si="23"/>
        <v>0.11128317735369468</v>
      </c>
    </row>
    <row r="518" spans="1:6" x14ac:dyDescent="0.25">
      <c r="A518">
        <v>0.8171330912198248</v>
      </c>
      <c r="B518">
        <f t="shared" ref="B518:B581" si="24">-LN(A518)/$B$1</f>
        <v>1.1035699182482752</v>
      </c>
      <c r="C518">
        <v>0.95550401318399614</v>
      </c>
      <c r="D518">
        <f t="shared" ref="D518:D581" si="25">-LN(C518)/D$1</f>
        <v>3.0223316880957252E-2</v>
      </c>
      <c r="E518">
        <v>0</v>
      </c>
      <c r="F518">
        <f t="shared" ref="F518:F581" si="26">IF(E518=0,D518,B518)</f>
        <v>3.0223316880957252E-2</v>
      </c>
    </row>
    <row r="519" spans="1:6" x14ac:dyDescent="0.25">
      <c r="A519">
        <v>0.38248847926267282</v>
      </c>
      <c r="B519">
        <f t="shared" si="24"/>
        <v>5.2516762062506102</v>
      </c>
      <c r="C519">
        <v>4.4953764458143863E-2</v>
      </c>
      <c r="D519">
        <f t="shared" si="25"/>
        <v>2.0598411513232096</v>
      </c>
      <c r="E519">
        <v>0</v>
      </c>
      <c r="F519">
        <f t="shared" si="26"/>
        <v>2.0598411513232096</v>
      </c>
    </row>
    <row r="520" spans="1:6" x14ac:dyDescent="0.25">
      <c r="A520">
        <v>0.85149693288979766</v>
      </c>
      <c r="B520">
        <f t="shared" si="24"/>
        <v>0.87846656226415165</v>
      </c>
      <c r="C520">
        <v>0.76351207007049771</v>
      </c>
      <c r="D520">
        <f t="shared" si="25"/>
        <v>0.17916756014654533</v>
      </c>
      <c r="E520">
        <v>0</v>
      </c>
      <c r="F520">
        <f t="shared" si="26"/>
        <v>0.17916756014654533</v>
      </c>
    </row>
    <row r="521" spans="1:6" x14ac:dyDescent="0.25">
      <c r="A521">
        <v>0.74736777855769521</v>
      </c>
      <c r="B521">
        <f t="shared" si="24"/>
        <v>1.5912452144039249</v>
      </c>
      <c r="C521">
        <v>0.41599780266731773</v>
      </c>
      <c r="D521">
        <f t="shared" si="25"/>
        <v>0.58238731791802179</v>
      </c>
      <c r="E521">
        <v>0</v>
      </c>
      <c r="F521">
        <f t="shared" si="26"/>
        <v>0.58238731791802179</v>
      </c>
    </row>
    <row r="522" spans="1:6" x14ac:dyDescent="0.25">
      <c r="A522">
        <v>0.25611133152256843</v>
      </c>
      <c r="B522">
        <f t="shared" si="24"/>
        <v>7.4434045916898945</v>
      </c>
      <c r="C522">
        <v>0.22717978453932311</v>
      </c>
      <c r="D522">
        <f t="shared" si="25"/>
        <v>0.98407275736603084</v>
      </c>
      <c r="E522">
        <v>0</v>
      </c>
      <c r="F522">
        <f t="shared" si="26"/>
        <v>0.98407275736603084</v>
      </c>
    </row>
    <row r="523" spans="1:6" x14ac:dyDescent="0.25">
      <c r="A523">
        <v>0.32581560716574604</v>
      </c>
      <c r="B523">
        <f t="shared" si="24"/>
        <v>6.1279982504424542</v>
      </c>
      <c r="C523">
        <v>0.40894802697836236</v>
      </c>
      <c r="D523">
        <f t="shared" si="25"/>
        <v>0.59373652351685335</v>
      </c>
      <c r="E523">
        <v>0</v>
      </c>
      <c r="F523">
        <f t="shared" si="26"/>
        <v>0.59373652351685335</v>
      </c>
    </row>
    <row r="524" spans="1:6" x14ac:dyDescent="0.25">
      <c r="A524">
        <v>0.27356791894283883</v>
      </c>
      <c r="B524">
        <f t="shared" si="24"/>
        <v>7.0830893739593783</v>
      </c>
      <c r="C524">
        <v>0.75356303598132268</v>
      </c>
      <c r="D524">
        <f t="shared" si="25"/>
        <v>0.1878768969731722</v>
      </c>
      <c r="E524">
        <v>0</v>
      </c>
      <c r="F524">
        <f t="shared" si="26"/>
        <v>0.1878768969731722</v>
      </c>
    </row>
    <row r="525" spans="1:6" x14ac:dyDescent="0.25">
      <c r="A525">
        <v>0.62532425916318246</v>
      </c>
      <c r="B525">
        <f t="shared" si="24"/>
        <v>2.5654915252592265</v>
      </c>
      <c r="C525">
        <v>0.34232612079226049</v>
      </c>
      <c r="D525">
        <f t="shared" si="25"/>
        <v>0.71181369635468816</v>
      </c>
      <c r="E525">
        <v>0</v>
      </c>
      <c r="F525">
        <f t="shared" si="26"/>
        <v>0.71181369635468816</v>
      </c>
    </row>
    <row r="526" spans="1:6" x14ac:dyDescent="0.25">
      <c r="A526">
        <v>0.48850978118228705</v>
      </c>
      <c r="B526">
        <f t="shared" si="24"/>
        <v>3.9147310645283411</v>
      </c>
      <c r="C526">
        <v>0.33091219824823753</v>
      </c>
      <c r="D526">
        <f t="shared" si="25"/>
        <v>0.73433081067941697</v>
      </c>
      <c r="E526">
        <v>0</v>
      </c>
      <c r="F526">
        <f t="shared" si="26"/>
        <v>0.73433081067941697</v>
      </c>
    </row>
    <row r="527" spans="1:6" x14ac:dyDescent="0.25">
      <c r="A527">
        <v>0.13333536790063175</v>
      </c>
      <c r="B527">
        <f t="shared" si="24"/>
        <v>11.010315636087146</v>
      </c>
      <c r="C527">
        <v>0.73284096804712062</v>
      </c>
      <c r="D527">
        <f t="shared" si="25"/>
        <v>0.2063921387829146</v>
      </c>
      <c r="E527">
        <v>0</v>
      </c>
      <c r="F527">
        <f t="shared" si="26"/>
        <v>0.2063921387829146</v>
      </c>
    </row>
    <row r="528" spans="1:6" x14ac:dyDescent="0.25">
      <c r="A528">
        <v>2.642902920621357E-2</v>
      </c>
      <c r="B528">
        <f t="shared" si="24"/>
        <v>19.854056184660923</v>
      </c>
      <c r="C528">
        <v>2.6947843867305522E-2</v>
      </c>
      <c r="D528">
        <f t="shared" si="25"/>
        <v>2.3996361153727914</v>
      </c>
      <c r="E528">
        <v>0</v>
      </c>
      <c r="F528">
        <f t="shared" si="26"/>
        <v>2.3996361153727914</v>
      </c>
    </row>
    <row r="529" spans="1:6" x14ac:dyDescent="0.25">
      <c r="A529">
        <v>0.77205725272377701</v>
      </c>
      <c r="B529">
        <f t="shared" si="24"/>
        <v>1.4136424598245723</v>
      </c>
      <c r="C529">
        <v>0.3358867152928251</v>
      </c>
      <c r="D529">
        <f t="shared" si="25"/>
        <v>0.7244231957076227</v>
      </c>
      <c r="E529">
        <v>0</v>
      </c>
      <c r="F529">
        <f t="shared" si="26"/>
        <v>0.7244231957076227</v>
      </c>
    </row>
    <row r="530" spans="1:6" x14ac:dyDescent="0.25">
      <c r="A530">
        <v>3.7446211127048552E-2</v>
      </c>
      <c r="B530">
        <f t="shared" si="24"/>
        <v>17.949998610079085</v>
      </c>
      <c r="C530">
        <v>0.26233710745567185</v>
      </c>
      <c r="D530">
        <f t="shared" si="25"/>
        <v>0.888529171708488</v>
      </c>
      <c r="E530">
        <v>1</v>
      </c>
      <c r="F530">
        <f t="shared" si="26"/>
        <v>17.949998610079085</v>
      </c>
    </row>
    <row r="531" spans="1:6" x14ac:dyDescent="0.25">
      <c r="A531">
        <v>0.90395825067903679</v>
      </c>
      <c r="B531">
        <f t="shared" si="24"/>
        <v>0.55176012313439426</v>
      </c>
      <c r="C531">
        <v>0.14163640247810297</v>
      </c>
      <c r="D531">
        <f t="shared" si="25"/>
        <v>1.297803486795623</v>
      </c>
      <c r="E531">
        <v>0</v>
      </c>
      <c r="F531">
        <f t="shared" si="26"/>
        <v>1.297803486795623</v>
      </c>
    </row>
    <row r="532" spans="1:6" x14ac:dyDescent="0.25">
      <c r="A532">
        <v>0.30811487166966767</v>
      </c>
      <c r="B532">
        <f t="shared" si="24"/>
        <v>6.4332382818272649</v>
      </c>
      <c r="C532">
        <v>0.37305825983458968</v>
      </c>
      <c r="D532">
        <f t="shared" si="25"/>
        <v>0.65472820647349417</v>
      </c>
      <c r="E532">
        <v>0</v>
      </c>
      <c r="F532">
        <f t="shared" si="26"/>
        <v>0.65472820647349417</v>
      </c>
    </row>
    <row r="533" spans="1:6" x14ac:dyDescent="0.25">
      <c r="A533">
        <v>0.60954618976409192</v>
      </c>
      <c r="B533">
        <f t="shared" si="24"/>
        <v>2.705139616886405</v>
      </c>
      <c r="C533">
        <v>3.4974211859492781E-2</v>
      </c>
      <c r="D533">
        <f t="shared" si="25"/>
        <v>2.2265234349805438</v>
      </c>
      <c r="E533">
        <v>0</v>
      </c>
      <c r="F533">
        <f t="shared" si="26"/>
        <v>2.2265234349805438</v>
      </c>
    </row>
    <row r="534" spans="1:6" x14ac:dyDescent="0.25">
      <c r="A534">
        <v>8.8595233008819843E-2</v>
      </c>
      <c r="B534">
        <f t="shared" si="24"/>
        <v>13.244137848801936</v>
      </c>
      <c r="C534">
        <v>0.58760338145084989</v>
      </c>
      <c r="D534">
        <f t="shared" si="25"/>
        <v>0.35305649403550604</v>
      </c>
      <c r="E534">
        <v>0</v>
      </c>
      <c r="F534">
        <f t="shared" si="26"/>
        <v>0.35305649403550604</v>
      </c>
    </row>
    <row r="535" spans="1:6" x14ac:dyDescent="0.25">
      <c r="A535">
        <v>0.22562334055604724</v>
      </c>
      <c r="B535">
        <f t="shared" si="24"/>
        <v>8.1360016655643932</v>
      </c>
      <c r="C535">
        <v>0.99392681661427651</v>
      </c>
      <c r="D535">
        <f t="shared" si="25"/>
        <v>4.0449536338440697E-3</v>
      </c>
      <c r="E535">
        <v>0</v>
      </c>
      <c r="F535">
        <f t="shared" si="26"/>
        <v>4.0449536338440697E-3</v>
      </c>
    </row>
    <row r="536" spans="1:6" x14ac:dyDescent="0.25">
      <c r="A536">
        <v>0.41938535721915343</v>
      </c>
      <c r="B536">
        <f t="shared" si="24"/>
        <v>4.7484430314992494</v>
      </c>
      <c r="C536">
        <v>4.498428296761986E-2</v>
      </c>
      <c r="D536">
        <f t="shared" si="25"/>
        <v>2.0593905163387132</v>
      </c>
      <c r="E536">
        <v>0</v>
      </c>
      <c r="F536">
        <f t="shared" si="26"/>
        <v>2.0593905163387132</v>
      </c>
    </row>
    <row r="537" spans="1:6" x14ac:dyDescent="0.25">
      <c r="A537">
        <v>0.5407574694051942</v>
      </c>
      <c r="B537">
        <f t="shared" si="24"/>
        <v>3.3594776021711179</v>
      </c>
      <c r="C537">
        <v>0.19440290536210211</v>
      </c>
      <c r="D537">
        <f t="shared" si="25"/>
        <v>1.0875315018520417</v>
      </c>
      <c r="E537">
        <v>0</v>
      </c>
      <c r="F537">
        <f t="shared" si="26"/>
        <v>1.0875315018520417</v>
      </c>
    </row>
    <row r="538" spans="1:6" x14ac:dyDescent="0.25">
      <c r="A538">
        <v>1.7548142948698386E-2</v>
      </c>
      <c r="B538">
        <f t="shared" si="24"/>
        <v>22.091842347311658</v>
      </c>
      <c r="C538">
        <v>0.99984740745262002</v>
      </c>
      <c r="D538">
        <f t="shared" si="25"/>
        <v>1.0133080398885887E-4</v>
      </c>
      <c r="E538">
        <v>0</v>
      </c>
      <c r="F538">
        <f t="shared" si="26"/>
        <v>1.0133080398885887E-4</v>
      </c>
    </row>
    <row r="539" spans="1:6" x14ac:dyDescent="0.25">
      <c r="A539">
        <v>0.71834467604602192</v>
      </c>
      <c r="B539">
        <f t="shared" si="24"/>
        <v>1.8076818301517832</v>
      </c>
      <c r="C539">
        <v>0.83776360362559887</v>
      </c>
      <c r="D539">
        <f t="shared" si="25"/>
        <v>0.11754270531790405</v>
      </c>
      <c r="E539">
        <v>0</v>
      </c>
      <c r="F539">
        <f t="shared" si="26"/>
        <v>0.11754270531790405</v>
      </c>
    </row>
    <row r="540" spans="1:6" x14ac:dyDescent="0.25">
      <c r="A540">
        <v>0.76085695974608603</v>
      </c>
      <c r="B540">
        <f t="shared" si="24"/>
        <v>1.493496734031569</v>
      </c>
      <c r="C540">
        <v>1.6052735984374525E-2</v>
      </c>
      <c r="D540">
        <f t="shared" si="25"/>
        <v>2.7436095468908857</v>
      </c>
      <c r="E540">
        <v>0</v>
      </c>
      <c r="F540">
        <f t="shared" si="26"/>
        <v>2.7436095468908857</v>
      </c>
    </row>
    <row r="541" spans="1:6" x14ac:dyDescent="0.25">
      <c r="A541">
        <v>8.3010345774712363E-2</v>
      </c>
      <c r="B541">
        <f t="shared" si="24"/>
        <v>13.599945524947218</v>
      </c>
      <c r="C541">
        <v>0.54109317300943027</v>
      </c>
      <c r="D541">
        <f t="shared" si="25"/>
        <v>0.40781128239517273</v>
      </c>
      <c r="E541">
        <v>0</v>
      </c>
      <c r="F541">
        <f t="shared" si="26"/>
        <v>0.40781128239517273</v>
      </c>
    </row>
    <row r="542" spans="1:6" x14ac:dyDescent="0.25">
      <c r="A542">
        <v>0.61452070680867943</v>
      </c>
      <c r="B542">
        <f t="shared" si="24"/>
        <v>2.660724882733509</v>
      </c>
      <c r="C542">
        <v>0.87728507339701534</v>
      </c>
      <c r="D542">
        <f t="shared" si="25"/>
        <v>8.6934451689380285E-2</v>
      </c>
      <c r="E542">
        <v>0</v>
      </c>
      <c r="F542">
        <f t="shared" si="26"/>
        <v>8.6934451689380285E-2</v>
      </c>
    </row>
    <row r="543" spans="1:6" x14ac:dyDescent="0.25">
      <c r="A543">
        <v>0.48454237495040742</v>
      </c>
      <c r="B543">
        <f t="shared" si="24"/>
        <v>3.9592917501523082</v>
      </c>
      <c r="C543">
        <v>0.36115604113895078</v>
      </c>
      <c r="D543">
        <f t="shared" si="25"/>
        <v>0.67625841110142393</v>
      </c>
      <c r="E543">
        <v>0</v>
      </c>
      <c r="F543">
        <f t="shared" si="26"/>
        <v>0.67625841110142393</v>
      </c>
    </row>
    <row r="544" spans="1:6" x14ac:dyDescent="0.25">
      <c r="A544">
        <v>0.10559404278695028</v>
      </c>
      <c r="B544">
        <f t="shared" si="24"/>
        <v>12.284990832260185</v>
      </c>
      <c r="C544">
        <v>0.25391399884029664</v>
      </c>
      <c r="D544">
        <f t="shared" si="25"/>
        <v>0.91019897512624814</v>
      </c>
      <c r="E544">
        <v>0</v>
      </c>
      <c r="F544">
        <f t="shared" si="26"/>
        <v>0.91019897512624814</v>
      </c>
    </row>
    <row r="545" spans="1:6" x14ac:dyDescent="0.25">
      <c r="A545">
        <v>0.17538987395855588</v>
      </c>
      <c r="B545">
        <f t="shared" si="24"/>
        <v>9.5122619226647132</v>
      </c>
      <c r="C545">
        <v>0.57698294015320295</v>
      </c>
      <c r="D545">
        <f t="shared" si="25"/>
        <v>0.36516771538516213</v>
      </c>
      <c r="E545">
        <v>0</v>
      </c>
      <c r="F545">
        <f t="shared" si="26"/>
        <v>0.36516771538516213</v>
      </c>
    </row>
    <row r="546" spans="1:6" x14ac:dyDescent="0.25">
      <c r="A546">
        <v>0.78759117404705958</v>
      </c>
      <c r="B546">
        <f t="shared" si="24"/>
        <v>1.3047876416188184</v>
      </c>
      <c r="C546">
        <v>0.99972533341471603</v>
      </c>
      <c r="D546">
        <f t="shared" si="25"/>
        <v>1.8240658237651634E-4</v>
      </c>
      <c r="E546">
        <v>0</v>
      </c>
      <c r="F546">
        <f t="shared" si="26"/>
        <v>1.8240658237651634E-4</v>
      </c>
    </row>
    <row r="547" spans="1:6" x14ac:dyDescent="0.25">
      <c r="A547">
        <v>0.12457655568102054</v>
      </c>
      <c r="B547">
        <f t="shared" si="24"/>
        <v>11.381611185713627</v>
      </c>
      <c r="C547">
        <v>0.86788537247840813</v>
      </c>
      <c r="D547">
        <f t="shared" si="25"/>
        <v>9.408740531146359E-2</v>
      </c>
      <c r="E547">
        <v>0</v>
      </c>
      <c r="F547">
        <f t="shared" si="26"/>
        <v>9.408740531146359E-2</v>
      </c>
    </row>
    <row r="548" spans="1:6" x14ac:dyDescent="0.25">
      <c r="A548">
        <v>0.17844172490615559</v>
      </c>
      <c r="B548">
        <f t="shared" si="24"/>
        <v>9.4179956403263034</v>
      </c>
      <c r="C548">
        <v>0.4183172093874935</v>
      </c>
      <c r="D548">
        <f t="shared" si="25"/>
        <v>0.57869539184860741</v>
      </c>
      <c r="E548">
        <v>0</v>
      </c>
      <c r="F548">
        <f t="shared" si="26"/>
        <v>0.57869539184860741</v>
      </c>
    </row>
    <row r="549" spans="1:6" x14ac:dyDescent="0.25">
      <c r="A549">
        <v>0.56581316568498796</v>
      </c>
      <c r="B549">
        <f t="shared" si="24"/>
        <v>3.1119745969155068</v>
      </c>
      <c r="C549">
        <v>0.11041596728415784</v>
      </c>
      <c r="D549">
        <f t="shared" si="25"/>
        <v>1.4631477585658321</v>
      </c>
      <c r="E549">
        <v>0</v>
      </c>
      <c r="F549">
        <f t="shared" si="26"/>
        <v>1.4631477585658321</v>
      </c>
    </row>
    <row r="550" spans="1:6" x14ac:dyDescent="0.25">
      <c r="A550">
        <v>2.5788140507217627E-2</v>
      </c>
      <c r="B550">
        <f t="shared" si="24"/>
        <v>19.988199797804427</v>
      </c>
      <c r="C550">
        <v>7.9409161656544699E-2</v>
      </c>
      <c r="D550">
        <f t="shared" si="25"/>
        <v>1.6820328892980965</v>
      </c>
      <c r="E550">
        <v>0</v>
      </c>
      <c r="F550">
        <f t="shared" si="26"/>
        <v>1.6820328892980965</v>
      </c>
    </row>
    <row r="551" spans="1:6" x14ac:dyDescent="0.25">
      <c r="A551">
        <v>0.47267067476424451</v>
      </c>
      <c r="B551">
        <f t="shared" si="24"/>
        <v>4.0948436111422168</v>
      </c>
      <c r="C551">
        <v>0.3095187231055635</v>
      </c>
      <c r="D551">
        <f t="shared" si="25"/>
        <v>0.77870962417026535</v>
      </c>
      <c r="E551">
        <v>0</v>
      </c>
      <c r="F551">
        <f t="shared" si="26"/>
        <v>0.77870962417026535</v>
      </c>
    </row>
    <row r="552" spans="1:6" x14ac:dyDescent="0.25">
      <c r="A552">
        <v>7.3000274666585291E-2</v>
      </c>
      <c r="B552">
        <f t="shared" si="24"/>
        <v>14.302142487895418</v>
      </c>
      <c r="C552">
        <v>0.88909573656422625</v>
      </c>
      <c r="D552">
        <f t="shared" si="25"/>
        <v>7.805468731269595E-2</v>
      </c>
      <c r="E552">
        <v>0</v>
      </c>
      <c r="F552">
        <f t="shared" si="26"/>
        <v>7.805468731269595E-2</v>
      </c>
    </row>
    <row r="553" spans="1:6" x14ac:dyDescent="0.25">
      <c r="A553">
        <v>0.68483535264137696</v>
      </c>
      <c r="B553">
        <f t="shared" si="24"/>
        <v>2.0687258509221382</v>
      </c>
      <c r="C553">
        <v>0.79723502304147464</v>
      </c>
      <c r="D553">
        <f t="shared" si="25"/>
        <v>0.15046863150244397</v>
      </c>
      <c r="E553">
        <v>0</v>
      </c>
      <c r="F553">
        <f t="shared" si="26"/>
        <v>0.15046863150244397</v>
      </c>
    </row>
    <row r="554" spans="1:6" x14ac:dyDescent="0.25">
      <c r="A554">
        <v>0.40311899166844689</v>
      </c>
      <c r="B554">
        <f t="shared" si="24"/>
        <v>4.9646092673853577</v>
      </c>
      <c r="C554">
        <v>0.26261177404095581</v>
      </c>
      <c r="D554">
        <f t="shared" si="25"/>
        <v>0.88783431720434536</v>
      </c>
      <c r="E554">
        <v>0</v>
      </c>
      <c r="F554">
        <f t="shared" si="26"/>
        <v>0.88783431720434536</v>
      </c>
    </row>
    <row r="555" spans="1:6" x14ac:dyDescent="0.25">
      <c r="A555">
        <v>0.70973845637379074</v>
      </c>
      <c r="B555">
        <f t="shared" si="24"/>
        <v>1.8735450716758033</v>
      </c>
      <c r="C555">
        <v>0.40601825006866665</v>
      </c>
      <c r="D555">
        <f t="shared" si="25"/>
        <v>0.59851073670824717</v>
      </c>
      <c r="E555">
        <v>0</v>
      </c>
      <c r="F555">
        <f t="shared" si="26"/>
        <v>0.59851073670824717</v>
      </c>
    </row>
    <row r="556" spans="1:6" x14ac:dyDescent="0.25">
      <c r="A556">
        <v>0.53798028504287854</v>
      </c>
      <c r="B556">
        <f t="shared" si="24"/>
        <v>3.3876140130792689</v>
      </c>
      <c r="C556">
        <v>0.53050325022125921</v>
      </c>
      <c r="D556">
        <f t="shared" si="25"/>
        <v>0.42093571994279116</v>
      </c>
      <c r="E556">
        <v>0</v>
      </c>
      <c r="F556">
        <f t="shared" si="26"/>
        <v>0.42093571994279116</v>
      </c>
    </row>
    <row r="557" spans="1:6" x14ac:dyDescent="0.25">
      <c r="A557">
        <v>0.91195410016174805</v>
      </c>
      <c r="B557">
        <f t="shared" si="24"/>
        <v>0.50363726199100445</v>
      </c>
      <c r="C557">
        <v>0.47291482284005248</v>
      </c>
      <c r="D557">
        <f t="shared" si="25"/>
        <v>0.49723770602161493</v>
      </c>
      <c r="E557">
        <v>0</v>
      </c>
      <c r="F557">
        <f t="shared" si="26"/>
        <v>0.49723770602161493</v>
      </c>
    </row>
    <row r="558" spans="1:6" x14ac:dyDescent="0.25">
      <c r="A558">
        <v>0.40473647267067475</v>
      </c>
      <c r="B558">
        <f t="shared" si="24"/>
        <v>4.9427273684512079</v>
      </c>
      <c r="C558">
        <v>0.25812555314798424</v>
      </c>
      <c r="D558">
        <f t="shared" si="25"/>
        <v>0.89927567883330017</v>
      </c>
      <c r="E558">
        <v>0</v>
      </c>
      <c r="F558">
        <f t="shared" si="26"/>
        <v>0.89927567883330017</v>
      </c>
    </row>
    <row r="559" spans="1:6" x14ac:dyDescent="0.25">
      <c r="A559">
        <v>9.552293465987122E-3</v>
      </c>
      <c r="B559">
        <f t="shared" si="24"/>
        <v>25.415158468935683</v>
      </c>
      <c r="C559">
        <v>0.88488418225653864</v>
      </c>
      <c r="D559">
        <f t="shared" si="25"/>
        <v>8.1207509989935492E-2</v>
      </c>
      <c r="E559">
        <v>0</v>
      </c>
      <c r="F559">
        <f t="shared" si="26"/>
        <v>8.1207509989935492E-2</v>
      </c>
    </row>
    <row r="560" spans="1:6" x14ac:dyDescent="0.25">
      <c r="A560">
        <v>0.66371654408398695</v>
      </c>
      <c r="B560">
        <f t="shared" si="24"/>
        <v>2.2398913228938393</v>
      </c>
      <c r="C560">
        <v>9.7994933927426989E-2</v>
      </c>
      <c r="D560">
        <f t="shared" si="25"/>
        <v>1.5423901037621977</v>
      </c>
      <c r="E560">
        <v>0</v>
      </c>
      <c r="F560">
        <f t="shared" si="26"/>
        <v>1.5423901037621977</v>
      </c>
    </row>
    <row r="561" spans="1:6" x14ac:dyDescent="0.25">
      <c r="A561">
        <v>0.64049195837275308</v>
      </c>
      <c r="B561">
        <f t="shared" si="24"/>
        <v>2.4345284861090857</v>
      </c>
      <c r="C561">
        <v>0.55705435346537679</v>
      </c>
      <c r="D561">
        <f t="shared" si="25"/>
        <v>0.38850761042005288</v>
      </c>
      <c r="E561">
        <v>0</v>
      </c>
      <c r="F561">
        <f t="shared" si="26"/>
        <v>0.38850761042005288</v>
      </c>
    </row>
    <row r="562" spans="1:6" x14ac:dyDescent="0.25">
      <c r="A562">
        <v>0.35688344981231118</v>
      </c>
      <c r="B562">
        <f t="shared" si="24"/>
        <v>5.63030612906977</v>
      </c>
      <c r="C562">
        <v>0.24915311136204107</v>
      </c>
      <c r="D562">
        <f t="shared" si="25"/>
        <v>0.92276737478462723</v>
      </c>
      <c r="E562">
        <v>0</v>
      </c>
      <c r="F562">
        <f t="shared" si="26"/>
        <v>0.92276737478462723</v>
      </c>
    </row>
    <row r="563" spans="1:6" x14ac:dyDescent="0.25">
      <c r="A563">
        <v>0.37446211127048556</v>
      </c>
      <c r="B563">
        <f t="shared" si="24"/>
        <v>5.3675664079258292</v>
      </c>
      <c r="C563">
        <v>0.37092196417126988</v>
      </c>
      <c r="D563">
        <f t="shared" si="25"/>
        <v>0.65854155223113109</v>
      </c>
      <c r="E563">
        <v>1</v>
      </c>
      <c r="F563">
        <f t="shared" si="26"/>
        <v>5.3675664079258292</v>
      </c>
    </row>
    <row r="564" spans="1:6" x14ac:dyDescent="0.25">
      <c r="A564">
        <v>6.1037018951994385E-4</v>
      </c>
      <c r="B564">
        <f t="shared" si="24"/>
        <v>40.445054190171547</v>
      </c>
      <c r="C564">
        <v>0.69408246101260418</v>
      </c>
      <c r="D564">
        <f t="shared" si="25"/>
        <v>0.24247311130874519</v>
      </c>
      <c r="E564">
        <v>0</v>
      </c>
      <c r="F564">
        <f t="shared" si="26"/>
        <v>0.24247311130874519</v>
      </c>
    </row>
    <row r="565" spans="1:6" x14ac:dyDescent="0.25">
      <c r="A565">
        <v>4.7883541367839594E-2</v>
      </c>
      <c r="B565">
        <f t="shared" si="24"/>
        <v>16.606466872253286</v>
      </c>
      <c r="C565">
        <v>0.31122775963621935</v>
      </c>
      <c r="D565">
        <f t="shared" si="25"/>
        <v>0.77505331257654919</v>
      </c>
      <c r="E565">
        <v>1</v>
      </c>
      <c r="F565">
        <f t="shared" si="26"/>
        <v>16.606466872253286</v>
      </c>
    </row>
    <row r="566" spans="1:6" x14ac:dyDescent="0.25">
      <c r="A566">
        <v>0.74144718771935181</v>
      </c>
      <c r="B566">
        <f t="shared" si="24"/>
        <v>1.6347067951660135</v>
      </c>
      <c r="C566">
        <v>0.24433118686483352</v>
      </c>
      <c r="D566">
        <f t="shared" si="25"/>
        <v>0.93574412403908691</v>
      </c>
      <c r="E566">
        <v>0</v>
      </c>
      <c r="F566">
        <f t="shared" si="26"/>
        <v>0.93574412403908691</v>
      </c>
    </row>
    <row r="567" spans="1:6" x14ac:dyDescent="0.25">
      <c r="A567">
        <v>0.8163396099734489</v>
      </c>
      <c r="B567">
        <f t="shared" si="24"/>
        <v>1.1088788082380863</v>
      </c>
      <c r="C567">
        <v>0.95788445692312385</v>
      </c>
      <c r="D567">
        <f t="shared" si="25"/>
        <v>2.8571126776114751E-2</v>
      </c>
      <c r="E567">
        <v>0</v>
      </c>
      <c r="F567">
        <f t="shared" si="26"/>
        <v>2.8571126776114751E-2</v>
      </c>
    </row>
    <row r="568" spans="1:6" x14ac:dyDescent="0.25">
      <c r="A568">
        <v>0.6403088473158971</v>
      </c>
      <c r="B568">
        <f t="shared" si="24"/>
        <v>2.436090956823405</v>
      </c>
      <c r="C568">
        <v>0.17874691000091555</v>
      </c>
      <c r="D568">
        <f t="shared" si="25"/>
        <v>1.1432831236823384</v>
      </c>
      <c r="E568">
        <v>0</v>
      </c>
      <c r="F568">
        <f t="shared" si="26"/>
        <v>1.1432831236823384</v>
      </c>
    </row>
    <row r="569" spans="1:6" x14ac:dyDescent="0.25">
      <c r="A569">
        <v>0.97720267342143008</v>
      </c>
      <c r="B569">
        <f t="shared" si="24"/>
        <v>0.12601750712938917</v>
      </c>
      <c r="C569">
        <v>0.23181859797967466</v>
      </c>
      <c r="D569">
        <f t="shared" si="25"/>
        <v>0.97065080904595447</v>
      </c>
      <c r="E569">
        <v>0</v>
      </c>
      <c r="F569">
        <f t="shared" si="26"/>
        <v>0.97065080904595447</v>
      </c>
    </row>
    <row r="570" spans="1:6" x14ac:dyDescent="0.25">
      <c r="A570">
        <v>0.17645802179021577</v>
      </c>
      <c r="B570">
        <f t="shared" si="24"/>
        <v>9.4790834304868437</v>
      </c>
      <c r="C570">
        <v>2.4689474166081728E-2</v>
      </c>
      <c r="D570">
        <f t="shared" si="25"/>
        <v>2.4577544975410972</v>
      </c>
      <c r="E570">
        <v>0</v>
      </c>
      <c r="F570">
        <f t="shared" si="26"/>
        <v>2.4577544975410972</v>
      </c>
    </row>
    <row r="571" spans="1:6" x14ac:dyDescent="0.25">
      <c r="A571">
        <v>0.54011658070619828</v>
      </c>
      <c r="B571">
        <f t="shared" si="24"/>
        <v>3.3659577733775325</v>
      </c>
      <c r="C571">
        <v>0.99249244666890468</v>
      </c>
      <c r="D571">
        <f t="shared" si="25"/>
        <v>5.003902296756263E-3</v>
      </c>
      <c r="E571">
        <v>0</v>
      </c>
      <c r="F571">
        <f t="shared" si="26"/>
        <v>5.003902296756263E-3</v>
      </c>
    </row>
    <row r="572" spans="1:6" x14ac:dyDescent="0.25">
      <c r="A572">
        <v>0.29074983977782526</v>
      </c>
      <c r="B572">
        <f t="shared" si="24"/>
        <v>6.7502297193912808</v>
      </c>
      <c r="C572">
        <v>0.94201483199560532</v>
      </c>
      <c r="D572">
        <f t="shared" si="25"/>
        <v>3.9664182809737034E-2</v>
      </c>
      <c r="E572">
        <v>0</v>
      </c>
      <c r="F572">
        <f t="shared" si="26"/>
        <v>3.9664182809737034E-2</v>
      </c>
    </row>
    <row r="573" spans="1:6" x14ac:dyDescent="0.25">
      <c r="A573">
        <v>0.8358714560380871</v>
      </c>
      <c r="B573">
        <f t="shared" si="24"/>
        <v>0.97967452699354285</v>
      </c>
      <c r="C573">
        <v>0.35853144932401504</v>
      </c>
      <c r="D573">
        <f t="shared" si="25"/>
        <v>0.68110152592089845</v>
      </c>
      <c r="E573">
        <v>0</v>
      </c>
      <c r="F573">
        <f t="shared" si="26"/>
        <v>0.68110152592089845</v>
      </c>
    </row>
    <row r="574" spans="1:6" x14ac:dyDescent="0.25">
      <c r="A574">
        <v>0.34406567583239234</v>
      </c>
      <c r="B574">
        <f t="shared" si="24"/>
        <v>5.8301788071795819</v>
      </c>
      <c r="C574">
        <v>0.34257026886806846</v>
      </c>
      <c r="D574">
        <f t="shared" si="25"/>
        <v>0.71134029066728344</v>
      </c>
      <c r="E574">
        <v>0</v>
      </c>
      <c r="F574">
        <f t="shared" si="26"/>
        <v>0.71134029066728344</v>
      </c>
    </row>
    <row r="575" spans="1:6" x14ac:dyDescent="0.25">
      <c r="A575">
        <v>0.28501235999633778</v>
      </c>
      <c r="B575">
        <f t="shared" si="24"/>
        <v>6.8591406078998149</v>
      </c>
      <c r="C575">
        <v>0.10299996948149052</v>
      </c>
      <c r="D575">
        <f t="shared" si="25"/>
        <v>1.5093138028212176</v>
      </c>
      <c r="E575">
        <v>0</v>
      </c>
      <c r="F575">
        <f t="shared" si="26"/>
        <v>1.5093138028212176</v>
      </c>
    </row>
    <row r="576" spans="1:6" x14ac:dyDescent="0.25">
      <c r="A576">
        <v>0.87731559190649133</v>
      </c>
      <c r="B576">
        <f t="shared" si="24"/>
        <v>0.71523769071359256</v>
      </c>
      <c r="C576">
        <v>0.94317453535569318</v>
      </c>
      <c r="D576">
        <f t="shared" si="25"/>
        <v>3.8847229921653542E-2</v>
      </c>
      <c r="E576">
        <v>1</v>
      </c>
      <c r="F576">
        <f t="shared" si="26"/>
        <v>0.71523769071359256</v>
      </c>
    </row>
    <row r="577" spans="1:6" x14ac:dyDescent="0.25">
      <c r="A577">
        <v>0.91894283883175143</v>
      </c>
      <c r="B577">
        <f t="shared" si="24"/>
        <v>0.46191998837963882</v>
      </c>
      <c r="C577">
        <v>0.78054139835810421</v>
      </c>
      <c r="D577">
        <f t="shared" si="25"/>
        <v>0.1645202520688622</v>
      </c>
      <c r="E577">
        <v>0</v>
      </c>
      <c r="F577">
        <f t="shared" si="26"/>
        <v>0.1645202520688622</v>
      </c>
    </row>
    <row r="578" spans="1:6" x14ac:dyDescent="0.25">
      <c r="A578">
        <v>0.64680928983428454</v>
      </c>
      <c r="B578">
        <f t="shared" si="24"/>
        <v>2.3808950197847132</v>
      </c>
      <c r="C578">
        <v>0.52864162114322333</v>
      </c>
      <c r="D578">
        <f t="shared" si="25"/>
        <v>0.42326994785152317</v>
      </c>
      <c r="E578">
        <v>0</v>
      </c>
      <c r="F578">
        <f t="shared" si="26"/>
        <v>0.42326994785152317</v>
      </c>
    </row>
    <row r="579" spans="1:6" x14ac:dyDescent="0.25">
      <c r="A579">
        <v>0.48063600573747978</v>
      </c>
      <c r="B579">
        <f t="shared" si="24"/>
        <v>4.0035248097311653</v>
      </c>
      <c r="C579">
        <v>3.1434064760277108E-3</v>
      </c>
      <c r="D579">
        <f t="shared" si="25"/>
        <v>3.8263268274407358</v>
      </c>
      <c r="E579">
        <v>0</v>
      </c>
      <c r="F579">
        <f t="shared" si="26"/>
        <v>3.8263268274407358</v>
      </c>
    </row>
    <row r="580" spans="1:6" x14ac:dyDescent="0.25">
      <c r="A580">
        <v>0.69972838526566361</v>
      </c>
      <c r="B580">
        <f t="shared" si="24"/>
        <v>1.9511641545761247</v>
      </c>
      <c r="C580">
        <v>0.42457350383007292</v>
      </c>
      <c r="D580">
        <f t="shared" si="25"/>
        <v>0.56883807059844949</v>
      </c>
      <c r="E580">
        <v>0</v>
      </c>
      <c r="F580">
        <f t="shared" si="26"/>
        <v>0.56883807059844949</v>
      </c>
    </row>
    <row r="581" spans="1:6" x14ac:dyDescent="0.25">
      <c r="A581">
        <v>6.183050019837031E-2</v>
      </c>
      <c r="B581">
        <f t="shared" si="24"/>
        <v>15.209609319927624</v>
      </c>
      <c r="C581">
        <v>0.12091433454390088</v>
      </c>
      <c r="D581">
        <f t="shared" si="25"/>
        <v>1.4028372928930195</v>
      </c>
      <c r="E581">
        <v>0</v>
      </c>
      <c r="F581">
        <f t="shared" si="26"/>
        <v>1.4028372928930195</v>
      </c>
    </row>
    <row r="582" spans="1:6" x14ac:dyDescent="0.25">
      <c r="A582">
        <v>0.87383648182622764</v>
      </c>
      <c r="B582">
        <f t="shared" ref="B582:B645" si="27">-LN(A582)/$B$1</f>
        <v>0.7369508883193876</v>
      </c>
      <c r="C582">
        <v>0.16327402569658497</v>
      </c>
      <c r="D582">
        <f t="shared" ref="D582:D645" si="28">-LN(C582)/D$1</f>
        <v>1.2034032871615747</v>
      </c>
      <c r="E582">
        <v>0</v>
      </c>
      <c r="F582">
        <f t="shared" ref="F582:F645" si="29">IF(E582=0,D582,B582)</f>
        <v>1.2034032871615747</v>
      </c>
    </row>
    <row r="583" spans="1:6" x14ac:dyDescent="0.25">
      <c r="A583">
        <v>0.37327188940092165</v>
      </c>
      <c r="B583">
        <f t="shared" si="27"/>
        <v>5.3849628353443766</v>
      </c>
      <c r="C583">
        <v>0.10235908078249459</v>
      </c>
      <c r="D583">
        <f t="shared" si="28"/>
        <v>1.5134583319868722</v>
      </c>
      <c r="E583">
        <v>0</v>
      </c>
      <c r="F583">
        <f t="shared" si="29"/>
        <v>1.5134583319868722</v>
      </c>
    </row>
    <row r="584" spans="1:6" x14ac:dyDescent="0.25">
      <c r="A584">
        <v>0.67763298440504161</v>
      </c>
      <c r="B584">
        <f t="shared" si="27"/>
        <v>2.1264997734717599</v>
      </c>
      <c r="C584">
        <v>0.20511490218817713</v>
      </c>
      <c r="D584">
        <f t="shared" si="28"/>
        <v>1.0519156430182057</v>
      </c>
      <c r="E584">
        <v>0</v>
      </c>
      <c r="F584">
        <f t="shared" si="29"/>
        <v>1.0519156430182057</v>
      </c>
    </row>
    <row r="585" spans="1:6" x14ac:dyDescent="0.25">
      <c r="A585">
        <v>2.9694509720145267E-2</v>
      </c>
      <c r="B585">
        <f t="shared" si="27"/>
        <v>19.217448678521198</v>
      </c>
      <c r="C585">
        <v>0.28092287972655416</v>
      </c>
      <c r="D585">
        <f t="shared" si="28"/>
        <v>0.84307775344502356</v>
      </c>
      <c r="E585">
        <v>0</v>
      </c>
      <c r="F585">
        <f t="shared" si="29"/>
        <v>0.84307775344502356</v>
      </c>
    </row>
    <row r="586" spans="1:6" x14ac:dyDescent="0.25">
      <c r="A586">
        <v>0.65797906430249942</v>
      </c>
      <c r="B586">
        <f t="shared" si="27"/>
        <v>2.2873342367893472</v>
      </c>
      <c r="C586">
        <v>0.96911526841029083</v>
      </c>
      <c r="D586">
        <f t="shared" si="28"/>
        <v>2.0831154129023019E-2</v>
      </c>
      <c r="E586">
        <v>0</v>
      </c>
      <c r="F586">
        <f t="shared" si="29"/>
        <v>2.0831154129023019E-2</v>
      </c>
    </row>
    <row r="587" spans="1:6" x14ac:dyDescent="0.25">
      <c r="A587">
        <v>0.77971739860225231</v>
      </c>
      <c r="B587">
        <f t="shared" si="27"/>
        <v>1.3596925378837721</v>
      </c>
      <c r="C587">
        <v>0.45435956907864622</v>
      </c>
      <c r="D587">
        <f t="shared" si="28"/>
        <v>0.52381566536075508</v>
      </c>
      <c r="E587">
        <v>0</v>
      </c>
      <c r="F587">
        <f t="shared" si="29"/>
        <v>0.52381566536075508</v>
      </c>
    </row>
    <row r="588" spans="1:6" x14ac:dyDescent="0.25">
      <c r="A588">
        <v>0.71480452894680624</v>
      </c>
      <c r="B588">
        <f t="shared" si="27"/>
        <v>1.8346784685972748</v>
      </c>
      <c r="C588">
        <v>0.96020386364329968</v>
      </c>
      <c r="D588">
        <f t="shared" si="28"/>
        <v>2.6965245088476055E-2</v>
      </c>
      <c r="E588">
        <v>0</v>
      </c>
      <c r="F588">
        <f t="shared" si="29"/>
        <v>2.6965245088476055E-2</v>
      </c>
    </row>
    <row r="589" spans="1:6" x14ac:dyDescent="0.25">
      <c r="A589">
        <v>0.54924161503952151</v>
      </c>
      <c r="B589">
        <f t="shared" si="27"/>
        <v>3.2744089291485303</v>
      </c>
      <c r="C589">
        <v>0.22528763695181128</v>
      </c>
      <c r="D589">
        <f t="shared" si="28"/>
        <v>0.98962636571410356</v>
      </c>
      <c r="E589">
        <v>0</v>
      </c>
      <c r="F589">
        <f t="shared" si="29"/>
        <v>0.98962636571410356</v>
      </c>
    </row>
    <row r="590" spans="1:6" x14ac:dyDescent="0.25">
      <c r="A590">
        <v>5.2797021393475143E-3</v>
      </c>
      <c r="B590">
        <f t="shared" si="27"/>
        <v>28.655112545669972</v>
      </c>
      <c r="C590">
        <v>0.57969908749656662</v>
      </c>
      <c r="D590">
        <f t="shared" si="28"/>
        <v>0.36204921961066266</v>
      </c>
      <c r="E590">
        <v>0</v>
      </c>
      <c r="F590">
        <f t="shared" si="29"/>
        <v>0.36204921961066266</v>
      </c>
    </row>
    <row r="591" spans="1:6" x14ac:dyDescent="0.25">
      <c r="A591">
        <v>0.62379833368938264</v>
      </c>
      <c r="B591">
        <f t="shared" si="27"/>
        <v>2.5788423280750989</v>
      </c>
      <c r="C591">
        <v>7.4526200140385149E-2</v>
      </c>
      <c r="D591">
        <f t="shared" si="28"/>
        <v>1.7241729984626388</v>
      </c>
      <c r="E591">
        <v>0</v>
      </c>
      <c r="F591">
        <f t="shared" si="29"/>
        <v>1.7241729984626388</v>
      </c>
    </row>
    <row r="592" spans="1:6" x14ac:dyDescent="0.25">
      <c r="A592">
        <v>0.71395001068147834</v>
      </c>
      <c r="B592">
        <f t="shared" si="27"/>
        <v>1.8412149297526312</v>
      </c>
      <c r="C592">
        <v>0.39399395733512377</v>
      </c>
      <c r="D592">
        <f t="shared" si="28"/>
        <v>0.61847258068704891</v>
      </c>
      <c r="E592">
        <v>0</v>
      </c>
      <c r="F592">
        <f t="shared" si="29"/>
        <v>0.61847258068704891</v>
      </c>
    </row>
    <row r="593" spans="1:6" x14ac:dyDescent="0.25">
      <c r="A593">
        <v>0.38929410687582017</v>
      </c>
      <c r="B593">
        <f t="shared" si="27"/>
        <v>5.1553014329258779</v>
      </c>
      <c r="C593">
        <v>8.9724417859431749E-2</v>
      </c>
      <c r="D593">
        <f t="shared" si="28"/>
        <v>1.6009378021398784</v>
      </c>
      <c r="E593">
        <v>1</v>
      </c>
      <c r="F593">
        <f t="shared" si="29"/>
        <v>5.1553014329258779</v>
      </c>
    </row>
    <row r="594" spans="1:6" x14ac:dyDescent="0.25">
      <c r="A594">
        <v>0.67784661397137369</v>
      </c>
      <c r="B594">
        <f t="shared" si="27"/>
        <v>2.1247773208572398</v>
      </c>
      <c r="C594">
        <v>0.34241767632068848</v>
      </c>
      <c r="D594">
        <f t="shared" si="28"/>
        <v>0.71163612966712919</v>
      </c>
      <c r="E594">
        <v>0</v>
      </c>
      <c r="F594">
        <f t="shared" si="29"/>
        <v>0.71163612966712919</v>
      </c>
    </row>
    <row r="595" spans="1:6" x14ac:dyDescent="0.25">
      <c r="A595">
        <v>0.91274758140812406</v>
      </c>
      <c r="B595">
        <f t="shared" si="27"/>
        <v>0.49888474445670861</v>
      </c>
      <c r="C595">
        <v>0.15790276802880948</v>
      </c>
      <c r="D595">
        <f t="shared" si="28"/>
        <v>1.2256147593687978</v>
      </c>
      <c r="E595">
        <v>0</v>
      </c>
      <c r="F595">
        <f t="shared" si="29"/>
        <v>1.2256147593687978</v>
      </c>
    </row>
    <row r="596" spans="1:6" x14ac:dyDescent="0.25">
      <c r="A596">
        <v>0.27307962279122289</v>
      </c>
      <c r="B596">
        <f t="shared" si="27"/>
        <v>7.0928517363134631</v>
      </c>
      <c r="C596">
        <v>0.71108127079073458</v>
      </c>
      <c r="D596">
        <f t="shared" si="28"/>
        <v>0.22640674024010088</v>
      </c>
      <c r="E596">
        <v>0</v>
      </c>
      <c r="F596">
        <f t="shared" si="29"/>
        <v>0.22640674024010088</v>
      </c>
    </row>
    <row r="597" spans="1:6" x14ac:dyDescent="0.25">
      <c r="A597">
        <v>0.39683217871639148</v>
      </c>
      <c r="B597">
        <f t="shared" si="27"/>
        <v>5.0505017011151043</v>
      </c>
      <c r="C597">
        <v>0.39197973570970795</v>
      </c>
      <c r="D597">
        <f t="shared" si="28"/>
        <v>0.62187591975164624</v>
      </c>
      <c r="E597">
        <v>0</v>
      </c>
      <c r="F597">
        <f t="shared" si="29"/>
        <v>0.62187591975164624</v>
      </c>
    </row>
    <row r="598" spans="1:6" x14ac:dyDescent="0.25">
      <c r="A598">
        <v>0.71150852992339852</v>
      </c>
      <c r="B598">
        <f t="shared" si="27"/>
        <v>1.8599337315606896</v>
      </c>
      <c r="C598">
        <v>0.80986968596453746</v>
      </c>
      <c r="D598">
        <f t="shared" si="28"/>
        <v>0.1400278391658272</v>
      </c>
      <c r="E598">
        <v>0</v>
      </c>
      <c r="F598">
        <f t="shared" si="29"/>
        <v>0.1400278391658272</v>
      </c>
    </row>
    <row r="599" spans="1:6" x14ac:dyDescent="0.25">
      <c r="A599">
        <v>0.30890835291604357</v>
      </c>
      <c r="B599">
        <f t="shared" si="27"/>
        <v>6.419183817384484</v>
      </c>
      <c r="C599">
        <v>0.22858363597521897</v>
      </c>
      <c r="D599">
        <f t="shared" si="28"/>
        <v>0.97998214730685174</v>
      </c>
      <c r="E599">
        <v>0</v>
      </c>
      <c r="F599">
        <f t="shared" si="29"/>
        <v>0.97998214730685174</v>
      </c>
    </row>
    <row r="600" spans="1:6" x14ac:dyDescent="0.25">
      <c r="A600">
        <v>0.59498886074404123</v>
      </c>
      <c r="B600">
        <f t="shared" si="27"/>
        <v>2.8372272953570592</v>
      </c>
      <c r="C600">
        <v>0.29261146885586109</v>
      </c>
      <c r="D600">
        <f t="shared" si="28"/>
        <v>0.81600902709236978</v>
      </c>
      <c r="E600">
        <v>0</v>
      </c>
      <c r="F600">
        <f t="shared" si="29"/>
        <v>0.81600902709236978</v>
      </c>
    </row>
    <row r="601" spans="1:6" x14ac:dyDescent="0.25">
      <c r="A601">
        <v>0.89388714255195778</v>
      </c>
      <c r="B601">
        <f t="shared" si="27"/>
        <v>0.61298224335303109</v>
      </c>
      <c r="C601">
        <v>0.62770470290231029</v>
      </c>
      <c r="D601">
        <f t="shared" si="28"/>
        <v>0.30922008061730305</v>
      </c>
      <c r="E601">
        <v>0</v>
      </c>
      <c r="F601">
        <f t="shared" si="29"/>
        <v>0.30922008061730305</v>
      </c>
    </row>
    <row r="602" spans="1:6" x14ac:dyDescent="0.25">
      <c r="A602">
        <v>0.84963530381176189</v>
      </c>
      <c r="B602">
        <f t="shared" si="27"/>
        <v>0.89042664430069873</v>
      </c>
      <c r="C602">
        <v>7.7639088106936857E-2</v>
      </c>
      <c r="D602">
        <f t="shared" si="28"/>
        <v>1.6970015045785996</v>
      </c>
      <c r="E602">
        <v>0</v>
      </c>
      <c r="F602">
        <f t="shared" si="29"/>
        <v>1.6970015045785996</v>
      </c>
    </row>
    <row r="603" spans="1:6" x14ac:dyDescent="0.25">
      <c r="A603">
        <v>0.95385601367229222</v>
      </c>
      <c r="B603">
        <f t="shared" si="27"/>
        <v>0.25815599994246546</v>
      </c>
      <c r="C603">
        <v>0.75237281411175883</v>
      </c>
      <c r="D603">
        <f t="shared" si="28"/>
        <v>0.188926503609499</v>
      </c>
      <c r="E603">
        <v>0</v>
      </c>
      <c r="F603">
        <f t="shared" si="29"/>
        <v>0.188926503609499</v>
      </c>
    </row>
    <row r="604" spans="1:6" x14ac:dyDescent="0.25">
      <c r="A604">
        <v>0.64043092135380109</v>
      </c>
      <c r="B604">
        <f t="shared" si="27"/>
        <v>2.4350492600420361</v>
      </c>
      <c r="C604">
        <v>0.98416089358195746</v>
      </c>
      <c r="D604">
        <f t="shared" si="28"/>
        <v>1.0601517635047917E-2</v>
      </c>
      <c r="E604">
        <v>0</v>
      </c>
      <c r="F604">
        <f t="shared" si="29"/>
        <v>1.0601517635047917E-2</v>
      </c>
    </row>
    <row r="605" spans="1:6" x14ac:dyDescent="0.25">
      <c r="A605">
        <v>0.3422650837733085</v>
      </c>
      <c r="B605">
        <f t="shared" si="27"/>
        <v>5.8588510568364773</v>
      </c>
      <c r="C605">
        <v>3.2258064516129031E-2</v>
      </c>
      <c r="D605">
        <f t="shared" si="28"/>
        <v>2.2802039870419297</v>
      </c>
      <c r="E605">
        <v>0</v>
      </c>
      <c r="F605">
        <f t="shared" si="29"/>
        <v>2.2802039870419297</v>
      </c>
    </row>
    <row r="606" spans="1:6" x14ac:dyDescent="0.25">
      <c r="A606">
        <v>0.17407757805108798</v>
      </c>
      <c r="B606">
        <f t="shared" si="27"/>
        <v>9.5533017937773348</v>
      </c>
      <c r="C606">
        <v>0.62373729667043065</v>
      </c>
      <c r="D606">
        <f t="shared" si="28"/>
        <v>0.31343027767810722</v>
      </c>
      <c r="E606">
        <v>0</v>
      </c>
      <c r="F606">
        <f t="shared" si="29"/>
        <v>0.31343027767810722</v>
      </c>
    </row>
    <row r="607" spans="1:6" x14ac:dyDescent="0.25">
      <c r="A607">
        <v>0.70012512588885156</v>
      </c>
      <c r="B607">
        <f t="shared" si="27"/>
        <v>1.9480667138964431</v>
      </c>
      <c r="C607">
        <v>0.24301889095736565</v>
      </c>
      <c r="D607">
        <f t="shared" si="28"/>
        <v>0.93932011825892359</v>
      </c>
      <c r="E607">
        <v>0</v>
      </c>
      <c r="F607">
        <f t="shared" si="29"/>
        <v>0.93932011825892359</v>
      </c>
    </row>
    <row r="608" spans="1:6" x14ac:dyDescent="0.25">
      <c r="A608">
        <v>5.716116824854274E-2</v>
      </c>
      <c r="B608">
        <f t="shared" si="27"/>
        <v>15.638691190772107</v>
      </c>
      <c r="C608">
        <v>0.90087588122196116</v>
      </c>
      <c r="D608">
        <f t="shared" si="28"/>
        <v>6.9314599969130586E-2</v>
      </c>
      <c r="E608">
        <v>0</v>
      </c>
      <c r="F608">
        <f t="shared" si="29"/>
        <v>6.9314599969130586E-2</v>
      </c>
    </row>
    <row r="609" spans="1:6" x14ac:dyDescent="0.25">
      <c r="A609">
        <v>0.68208868678853729</v>
      </c>
      <c r="B609">
        <f t="shared" si="27"/>
        <v>2.0906862858670432</v>
      </c>
      <c r="C609">
        <v>0.78988006225775931</v>
      </c>
      <c r="D609">
        <f t="shared" si="28"/>
        <v>0.15662295150980646</v>
      </c>
      <c r="E609">
        <v>0</v>
      </c>
      <c r="F609">
        <f t="shared" si="29"/>
        <v>0.15662295150980646</v>
      </c>
    </row>
    <row r="610" spans="1:6" x14ac:dyDescent="0.25">
      <c r="A610">
        <v>0.71468245490890225</v>
      </c>
      <c r="B610">
        <f t="shared" si="27"/>
        <v>1.8356117702006225</v>
      </c>
      <c r="C610">
        <v>0.80617694631794179</v>
      </c>
      <c r="D610">
        <f t="shared" si="28"/>
        <v>0.14306243306472421</v>
      </c>
      <c r="E610">
        <v>0</v>
      </c>
      <c r="F610">
        <f t="shared" si="29"/>
        <v>0.14306243306472421</v>
      </c>
    </row>
    <row r="611" spans="1:6" x14ac:dyDescent="0.25">
      <c r="A611">
        <v>0.40797143467513047</v>
      </c>
      <c r="B611">
        <f t="shared" si="27"/>
        <v>4.899224699891553</v>
      </c>
      <c r="C611">
        <v>0.39451277199621571</v>
      </c>
      <c r="D611">
        <f t="shared" si="28"/>
        <v>0.61759878092392839</v>
      </c>
      <c r="E611">
        <v>0</v>
      </c>
      <c r="F611">
        <f t="shared" si="29"/>
        <v>0.61759878092392839</v>
      </c>
    </row>
    <row r="612" spans="1:6" x14ac:dyDescent="0.25">
      <c r="A612">
        <v>0.91534165471358375</v>
      </c>
      <c r="B612">
        <f t="shared" si="27"/>
        <v>0.48337644956766318</v>
      </c>
      <c r="C612">
        <v>0.15674306466872159</v>
      </c>
      <c r="D612">
        <f t="shared" si="28"/>
        <v>1.2305095252228331</v>
      </c>
      <c r="E612">
        <v>0</v>
      </c>
      <c r="F612">
        <f t="shared" si="29"/>
        <v>1.2305095252228331</v>
      </c>
    </row>
    <row r="613" spans="1:6" x14ac:dyDescent="0.25">
      <c r="A613">
        <v>0.25028229621265297</v>
      </c>
      <c r="B613">
        <f t="shared" si="27"/>
        <v>7.5692120946391945</v>
      </c>
      <c r="C613">
        <v>0.47117526779992064</v>
      </c>
      <c r="D613">
        <f t="shared" si="28"/>
        <v>0.49968468506869673</v>
      </c>
      <c r="E613">
        <v>0</v>
      </c>
      <c r="F613">
        <f t="shared" si="29"/>
        <v>0.49968468506869673</v>
      </c>
    </row>
    <row r="614" spans="1:6" x14ac:dyDescent="0.25">
      <c r="A614">
        <v>0.3184911648915067</v>
      </c>
      <c r="B614">
        <f t="shared" si="27"/>
        <v>6.2522434103757636</v>
      </c>
      <c r="C614">
        <v>0.6751609851374859</v>
      </c>
      <c r="D614">
        <f t="shared" si="28"/>
        <v>0.2608261089278866</v>
      </c>
      <c r="E614">
        <v>0</v>
      </c>
      <c r="F614">
        <f t="shared" si="29"/>
        <v>0.2608261089278866</v>
      </c>
    </row>
    <row r="615" spans="1:6" x14ac:dyDescent="0.25">
      <c r="A615">
        <v>0.46253852961821346</v>
      </c>
      <c r="B615">
        <f t="shared" si="27"/>
        <v>4.2132536514584285</v>
      </c>
      <c r="C615">
        <v>0.26947843867305521</v>
      </c>
      <c r="D615">
        <f t="shared" si="28"/>
        <v>0.87069515056930824</v>
      </c>
      <c r="E615">
        <v>0</v>
      </c>
      <c r="F615">
        <f t="shared" si="29"/>
        <v>0.87069515056930824</v>
      </c>
    </row>
    <row r="616" spans="1:6" x14ac:dyDescent="0.25">
      <c r="A616">
        <v>0.78081606494338818</v>
      </c>
      <c r="B616">
        <f t="shared" si="27"/>
        <v>1.3519981918917579</v>
      </c>
      <c r="C616">
        <v>0.42378002258369701</v>
      </c>
      <c r="D616">
        <f t="shared" si="28"/>
        <v>0.57008019458311099</v>
      </c>
      <c r="E616">
        <v>0</v>
      </c>
      <c r="F616">
        <f t="shared" si="29"/>
        <v>0.57008019458311099</v>
      </c>
    </row>
    <row r="617" spans="1:6" x14ac:dyDescent="0.25">
      <c r="A617">
        <v>0.68556779686880098</v>
      </c>
      <c r="B617">
        <f t="shared" si="27"/>
        <v>2.0628846094527113</v>
      </c>
      <c r="C617">
        <v>0.98068178350169377</v>
      </c>
      <c r="D617">
        <f t="shared" si="28"/>
        <v>1.2953022411755308E-2</v>
      </c>
      <c r="E617">
        <v>0</v>
      </c>
      <c r="F617">
        <f t="shared" si="29"/>
        <v>1.2953022411755308E-2</v>
      </c>
    </row>
    <row r="618" spans="1:6" x14ac:dyDescent="0.25">
      <c r="A618">
        <v>0.56004516739402443</v>
      </c>
      <c r="B618">
        <f t="shared" si="27"/>
        <v>3.1679663521568822</v>
      </c>
      <c r="C618">
        <v>0.25605029450361644</v>
      </c>
      <c r="D618">
        <f t="shared" si="28"/>
        <v>0.90463571772518725</v>
      </c>
      <c r="E618">
        <v>0</v>
      </c>
      <c r="F618">
        <f t="shared" si="29"/>
        <v>0.90463571772518725</v>
      </c>
    </row>
    <row r="619" spans="1:6" x14ac:dyDescent="0.25">
      <c r="A619">
        <v>0.16788232062746056</v>
      </c>
      <c r="B619">
        <f t="shared" si="27"/>
        <v>9.7513224998903052</v>
      </c>
      <c r="C619">
        <v>7.5716422009949033E-2</v>
      </c>
      <c r="D619">
        <f t="shared" si="28"/>
        <v>1.7136521956597495</v>
      </c>
      <c r="E619">
        <v>0</v>
      </c>
      <c r="F619">
        <f t="shared" si="29"/>
        <v>1.7136521956597495</v>
      </c>
    </row>
    <row r="620" spans="1:6" x14ac:dyDescent="0.25">
      <c r="A620">
        <v>0.1577806939909055</v>
      </c>
      <c r="B620">
        <f t="shared" si="27"/>
        <v>10.09043291176453</v>
      </c>
      <c r="C620">
        <v>0.72743919186986905</v>
      </c>
      <c r="D620">
        <f t="shared" si="28"/>
        <v>0.21130469355147039</v>
      </c>
      <c r="E620">
        <v>0</v>
      </c>
      <c r="F620">
        <f t="shared" si="29"/>
        <v>0.21130469355147039</v>
      </c>
    </row>
    <row r="621" spans="1:6" x14ac:dyDescent="0.25">
      <c r="A621">
        <v>0.72591326639606923</v>
      </c>
      <c r="B621">
        <f t="shared" si="27"/>
        <v>1.7504084102087061</v>
      </c>
      <c r="C621">
        <v>0.79506820886867891</v>
      </c>
      <c r="D621">
        <f t="shared" si="28"/>
        <v>0.15227581055052569</v>
      </c>
      <c r="E621">
        <v>0</v>
      </c>
      <c r="F621">
        <f t="shared" si="29"/>
        <v>0.15227581055052569</v>
      </c>
    </row>
    <row r="622" spans="1:6" x14ac:dyDescent="0.25">
      <c r="A622">
        <v>0.97402874843592635</v>
      </c>
      <c r="B622">
        <f t="shared" si="27"/>
        <v>0.14379486299023148</v>
      </c>
      <c r="C622">
        <v>0.95895260475478372</v>
      </c>
      <c r="D622">
        <f t="shared" si="28"/>
        <v>2.7831093524462981E-2</v>
      </c>
      <c r="E622">
        <v>0</v>
      </c>
      <c r="F622">
        <f t="shared" si="29"/>
        <v>2.7831093524462981E-2</v>
      </c>
    </row>
    <row r="623" spans="1:6" x14ac:dyDescent="0.25">
      <c r="A623">
        <v>0.17450483718375195</v>
      </c>
      <c r="B623">
        <f t="shared" si="27"/>
        <v>9.5399061064105286</v>
      </c>
      <c r="C623">
        <v>0.56187627796258433</v>
      </c>
      <c r="D623">
        <f t="shared" si="28"/>
        <v>0.38278459448750146</v>
      </c>
      <c r="E623">
        <v>0</v>
      </c>
      <c r="F623">
        <f t="shared" si="29"/>
        <v>0.38278459448750146</v>
      </c>
    </row>
    <row r="624" spans="1:6" x14ac:dyDescent="0.25">
      <c r="A624">
        <v>0.8316293832209235</v>
      </c>
      <c r="B624">
        <f t="shared" si="27"/>
        <v>1.0074775424261952</v>
      </c>
      <c r="C624">
        <v>0.38486892300180059</v>
      </c>
      <c r="D624">
        <f t="shared" si="28"/>
        <v>0.63403217954814695</v>
      </c>
      <c r="E624">
        <v>0</v>
      </c>
      <c r="F624">
        <f t="shared" si="29"/>
        <v>0.63403217954814695</v>
      </c>
    </row>
    <row r="625" spans="1:6" x14ac:dyDescent="0.25">
      <c r="A625">
        <v>0.30481887264625995</v>
      </c>
      <c r="B625">
        <f t="shared" si="27"/>
        <v>6.4920084095940984</v>
      </c>
      <c r="C625">
        <v>0.77404095583971677</v>
      </c>
      <c r="D625">
        <f t="shared" si="28"/>
        <v>0.17007336804165735</v>
      </c>
      <c r="E625">
        <v>0</v>
      </c>
      <c r="F625">
        <f t="shared" si="29"/>
        <v>0.17007336804165735</v>
      </c>
    </row>
    <row r="626" spans="1:6" x14ac:dyDescent="0.25">
      <c r="A626">
        <v>0.391155735953856</v>
      </c>
      <c r="B626">
        <f t="shared" si="27"/>
        <v>5.1292322219975945</v>
      </c>
      <c r="C626">
        <v>0.27179784539323099</v>
      </c>
      <c r="D626">
        <f t="shared" si="28"/>
        <v>0.86500445184179042</v>
      </c>
      <c r="E626">
        <v>0</v>
      </c>
      <c r="F626">
        <f t="shared" si="29"/>
        <v>0.86500445184179042</v>
      </c>
    </row>
    <row r="627" spans="1:6" x14ac:dyDescent="0.25">
      <c r="A627">
        <v>0.5961485641041292</v>
      </c>
      <c r="B627">
        <f t="shared" si="27"/>
        <v>2.826586745070828</v>
      </c>
      <c r="C627">
        <v>0.56337168492690815</v>
      </c>
      <c r="D627">
        <f t="shared" si="28"/>
        <v>0.38101970936158086</v>
      </c>
      <c r="E627">
        <v>0</v>
      </c>
      <c r="F627">
        <f t="shared" si="29"/>
        <v>0.38101970936158086</v>
      </c>
    </row>
    <row r="628" spans="1:6" x14ac:dyDescent="0.25">
      <c r="A628">
        <v>0.14331492049928282</v>
      </c>
      <c r="B628">
        <f t="shared" si="27"/>
        <v>10.615906168565308</v>
      </c>
      <c r="C628">
        <v>0.49174474318674277</v>
      </c>
      <c r="D628">
        <f t="shared" si="28"/>
        <v>0.471311760811298</v>
      </c>
      <c r="E628">
        <v>0</v>
      </c>
      <c r="F628">
        <f t="shared" si="29"/>
        <v>0.471311760811298</v>
      </c>
    </row>
    <row r="629" spans="1:6" x14ac:dyDescent="0.25">
      <c r="A629">
        <v>0.8528397473067415</v>
      </c>
      <c r="B629">
        <f t="shared" si="27"/>
        <v>0.86985583962614976</v>
      </c>
      <c r="C629">
        <v>0.32432020020142216</v>
      </c>
      <c r="D629">
        <f t="shared" si="28"/>
        <v>0.74769188511466711</v>
      </c>
      <c r="E629">
        <v>0</v>
      </c>
      <c r="F629">
        <f t="shared" si="29"/>
        <v>0.74769188511466711</v>
      </c>
    </row>
    <row r="630" spans="1:6" x14ac:dyDescent="0.25">
      <c r="A630">
        <v>0.65916928617206338</v>
      </c>
      <c r="B630">
        <f t="shared" si="27"/>
        <v>2.277458437437871</v>
      </c>
      <c r="C630">
        <v>0.39286477248451185</v>
      </c>
      <c r="D630">
        <f t="shared" si="28"/>
        <v>0.62037836433980709</v>
      </c>
      <c r="E630">
        <v>0</v>
      </c>
      <c r="F630">
        <f t="shared" si="29"/>
        <v>0.62037836433980709</v>
      </c>
    </row>
    <row r="631" spans="1:6" x14ac:dyDescent="0.25">
      <c r="A631">
        <v>0.97219763786736657</v>
      </c>
      <c r="B631">
        <f t="shared" si="27"/>
        <v>0.15407739918801278</v>
      </c>
      <c r="C631">
        <v>0.73015533921323283</v>
      </c>
      <c r="D631">
        <f t="shared" si="28"/>
        <v>0.20882999603866459</v>
      </c>
      <c r="E631">
        <v>0</v>
      </c>
      <c r="F631">
        <f t="shared" si="29"/>
        <v>0.20882999603866459</v>
      </c>
    </row>
    <row r="632" spans="1:6" x14ac:dyDescent="0.25">
      <c r="A632">
        <v>0.72707296975615709</v>
      </c>
      <c r="B632">
        <f t="shared" si="27"/>
        <v>1.7416854395169055</v>
      </c>
      <c r="C632">
        <v>0.86440626239814444</v>
      </c>
      <c r="D632">
        <f t="shared" si="28"/>
        <v>9.6754588036998226E-2</v>
      </c>
      <c r="E632">
        <v>0</v>
      </c>
      <c r="F632">
        <f t="shared" si="29"/>
        <v>9.6754588036998226E-2</v>
      </c>
    </row>
    <row r="633" spans="1:6" x14ac:dyDescent="0.25">
      <c r="A633">
        <v>0.21005890072328867</v>
      </c>
      <c r="B633">
        <f t="shared" si="27"/>
        <v>8.5265973112405451</v>
      </c>
      <c r="C633">
        <v>0.19870601519821771</v>
      </c>
      <c r="D633">
        <f t="shared" si="28"/>
        <v>1.0729939290295631</v>
      </c>
      <c r="E633">
        <v>0</v>
      </c>
      <c r="F633">
        <f t="shared" si="29"/>
        <v>1.0729939290295631</v>
      </c>
    </row>
    <row r="634" spans="1:6" x14ac:dyDescent="0.25">
      <c r="A634">
        <v>0.52949613940855134</v>
      </c>
      <c r="B634">
        <f t="shared" si="27"/>
        <v>3.4744776228435987</v>
      </c>
      <c r="C634">
        <v>0.95880001220740374</v>
      </c>
      <c r="D634">
        <f t="shared" si="28"/>
        <v>2.7936762078318279E-2</v>
      </c>
      <c r="E634">
        <v>0</v>
      </c>
      <c r="F634">
        <f t="shared" si="29"/>
        <v>2.7936762078318279E-2</v>
      </c>
    </row>
    <row r="635" spans="1:6" x14ac:dyDescent="0.25">
      <c r="A635">
        <v>0.73229163487655258</v>
      </c>
      <c r="B635">
        <f t="shared" si="27"/>
        <v>1.7026034757543063</v>
      </c>
      <c r="C635">
        <v>0.96722312082277906</v>
      </c>
      <c r="D635">
        <f t="shared" si="28"/>
        <v>2.212886790415277E-2</v>
      </c>
      <c r="E635">
        <v>0</v>
      </c>
      <c r="F635">
        <f t="shared" si="29"/>
        <v>2.212886790415277E-2</v>
      </c>
    </row>
    <row r="636" spans="1:6" x14ac:dyDescent="0.25">
      <c r="A636">
        <v>0.74175237281411177</v>
      </c>
      <c r="B636">
        <f t="shared" si="27"/>
        <v>1.6324580375728306</v>
      </c>
      <c r="C636">
        <v>0.84304330576494646</v>
      </c>
      <c r="D636">
        <f t="shared" si="28"/>
        <v>0.1133711495920024</v>
      </c>
      <c r="E636">
        <v>0</v>
      </c>
      <c r="F636">
        <f t="shared" si="29"/>
        <v>0.1133711495920024</v>
      </c>
    </row>
    <row r="637" spans="1:6" x14ac:dyDescent="0.25">
      <c r="A637">
        <v>5.6672872096926785E-2</v>
      </c>
      <c r="B637">
        <f t="shared" si="27"/>
        <v>15.685571743184035</v>
      </c>
      <c r="C637">
        <v>0.71098971526230659</v>
      </c>
      <c r="D637">
        <f t="shared" si="28"/>
        <v>0.22649224067468948</v>
      </c>
      <c r="E637">
        <v>0</v>
      </c>
      <c r="F637">
        <f t="shared" si="29"/>
        <v>0.22649224067468948</v>
      </c>
    </row>
    <row r="638" spans="1:6" x14ac:dyDescent="0.25">
      <c r="A638">
        <v>0.99157689138462479</v>
      </c>
      <c r="B638">
        <f t="shared" si="27"/>
        <v>4.6222860463134244E-2</v>
      </c>
      <c r="C638">
        <v>0.52470473342081969</v>
      </c>
      <c r="D638">
        <f t="shared" si="28"/>
        <v>0.42823345759331788</v>
      </c>
      <c r="E638">
        <v>0</v>
      </c>
      <c r="F638">
        <f t="shared" si="29"/>
        <v>0.42823345759331788</v>
      </c>
    </row>
    <row r="639" spans="1:6" x14ac:dyDescent="0.25">
      <c r="A639">
        <v>0.31891842402417064</v>
      </c>
      <c r="B639">
        <f t="shared" si="27"/>
        <v>6.2449176664613493</v>
      </c>
      <c r="C639">
        <v>0.61928159428693508</v>
      </c>
      <c r="D639">
        <f t="shared" si="28"/>
        <v>0.31819069831925845</v>
      </c>
      <c r="E639">
        <v>0</v>
      </c>
      <c r="F639">
        <f t="shared" si="29"/>
        <v>0.31819069831925845</v>
      </c>
    </row>
    <row r="640" spans="1:6" x14ac:dyDescent="0.25">
      <c r="A640">
        <v>0.12784203619495224</v>
      </c>
      <c r="B640">
        <f t="shared" si="27"/>
        <v>11.240217865619393</v>
      </c>
      <c r="C640">
        <v>0.86272774437696464</v>
      </c>
      <c r="D640">
        <f t="shared" si="28"/>
        <v>9.8045228074713109E-2</v>
      </c>
      <c r="E640">
        <v>0</v>
      </c>
      <c r="F640">
        <f t="shared" si="29"/>
        <v>9.8045228074713109E-2</v>
      </c>
    </row>
    <row r="641" spans="1:6" x14ac:dyDescent="0.25">
      <c r="A641">
        <v>0.26688436536759547</v>
      </c>
      <c r="B641">
        <f t="shared" si="27"/>
        <v>7.2182502890856908</v>
      </c>
      <c r="C641">
        <v>0.64821314127018037</v>
      </c>
      <c r="D641">
        <f t="shared" si="28"/>
        <v>0.28787232071680524</v>
      </c>
      <c r="E641">
        <v>0</v>
      </c>
      <c r="F641">
        <f t="shared" si="29"/>
        <v>0.28787232071680524</v>
      </c>
    </row>
    <row r="642" spans="1:6" x14ac:dyDescent="0.25">
      <c r="A642">
        <v>0.83523056733909118</v>
      </c>
      <c r="B642">
        <f t="shared" si="27"/>
        <v>0.98386592184668442</v>
      </c>
      <c r="C642">
        <v>0.95269631031220436</v>
      </c>
      <c r="D642">
        <f t="shared" si="28"/>
        <v>3.217735269035546E-2</v>
      </c>
      <c r="E642">
        <v>0</v>
      </c>
      <c r="F642">
        <f t="shared" si="29"/>
        <v>3.217735269035546E-2</v>
      </c>
    </row>
    <row r="643" spans="1:6" x14ac:dyDescent="0.25">
      <c r="A643">
        <v>0.62465285195471054</v>
      </c>
      <c r="B643">
        <f t="shared" si="27"/>
        <v>2.5713618602754176</v>
      </c>
      <c r="C643">
        <v>0.93087557603686633</v>
      </c>
      <c r="D643">
        <f t="shared" si="28"/>
        <v>4.7562852682108123E-2</v>
      </c>
      <c r="E643">
        <v>0</v>
      </c>
      <c r="F643">
        <f t="shared" si="29"/>
        <v>4.7562852682108123E-2</v>
      </c>
    </row>
    <row r="644" spans="1:6" x14ac:dyDescent="0.25">
      <c r="A644">
        <v>0.92120120853297527</v>
      </c>
      <c r="B644">
        <f t="shared" si="27"/>
        <v>0.44850709904293623</v>
      </c>
      <c r="C644">
        <v>0.19812616351817378</v>
      </c>
      <c r="D644">
        <f t="shared" si="28"/>
        <v>1.0749344367336666</v>
      </c>
      <c r="E644">
        <v>0</v>
      </c>
      <c r="F644">
        <f t="shared" si="29"/>
        <v>1.0749344367336666</v>
      </c>
    </row>
    <row r="645" spans="1:6" x14ac:dyDescent="0.25">
      <c r="A645">
        <v>9.326456495864742E-2</v>
      </c>
      <c r="B645">
        <f t="shared" si="27"/>
        <v>12.963470164311328</v>
      </c>
      <c r="C645">
        <v>0.66142765587328711</v>
      </c>
      <c r="D645">
        <f t="shared" si="28"/>
        <v>0.27447188922110344</v>
      </c>
      <c r="E645">
        <v>0</v>
      </c>
      <c r="F645">
        <f t="shared" si="29"/>
        <v>0.27447188922110344</v>
      </c>
    </row>
    <row r="646" spans="1:6" x14ac:dyDescent="0.25">
      <c r="A646">
        <v>0.72328867458113344</v>
      </c>
      <c r="B646">
        <f t="shared" ref="B646:B709" si="30">-LN(A646)/$B$1</f>
        <v>1.7702014384271114</v>
      </c>
      <c r="C646">
        <v>0.36426892910550251</v>
      </c>
      <c r="D646">
        <f t="shared" ref="D646:D709" si="31">-LN(C646)/D$1</f>
        <v>0.67055967324823496</v>
      </c>
      <c r="E646">
        <v>0</v>
      </c>
      <c r="F646">
        <f t="shared" ref="F646:F709" si="32">IF(E646=0,D646,B646)</f>
        <v>0.67055967324823496</v>
      </c>
    </row>
    <row r="647" spans="1:6" x14ac:dyDescent="0.25">
      <c r="A647">
        <v>0.89983825189977718</v>
      </c>
      <c r="B647">
        <f t="shared" si="30"/>
        <v>0.5767226880916908</v>
      </c>
      <c r="C647">
        <v>0.81307412945951718</v>
      </c>
      <c r="D647">
        <f t="shared" si="31"/>
        <v>0.13740570613809813</v>
      </c>
      <c r="E647">
        <v>1</v>
      </c>
      <c r="F647">
        <f t="shared" si="32"/>
        <v>0.5767226880916908</v>
      </c>
    </row>
    <row r="648" spans="1:6" x14ac:dyDescent="0.25">
      <c r="A648">
        <v>0.15424054689168981</v>
      </c>
      <c r="B648">
        <f t="shared" si="30"/>
        <v>10.2144366251762</v>
      </c>
      <c r="C648">
        <v>0.78844569231238748</v>
      </c>
      <c r="D648">
        <f t="shared" si="31"/>
        <v>0.15782984703459421</v>
      </c>
      <c r="E648">
        <v>0</v>
      </c>
      <c r="F648">
        <f t="shared" si="32"/>
        <v>0.15782984703459421</v>
      </c>
    </row>
    <row r="649" spans="1:6" x14ac:dyDescent="0.25">
      <c r="A649">
        <v>0.58717612231818594</v>
      </c>
      <c r="B649">
        <f t="shared" si="30"/>
        <v>2.9094560991021119</v>
      </c>
      <c r="C649">
        <v>0.41615039521469771</v>
      </c>
      <c r="D649">
        <f t="shared" si="31"/>
        <v>0.58214379621353929</v>
      </c>
      <c r="E649">
        <v>1</v>
      </c>
      <c r="F649">
        <f t="shared" si="32"/>
        <v>2.9094560991021119</v>
      </c>
    </row>
    <row r="650" spans="1:6" x14ac:dyDescent="0.25">
      <c r="A650">
        <v>0.55488753929258094</v>
      </c>
      <c r="B650">
        <f t="shared" si="30"/>
        <v>3.2185235938447017</v>
      </c>
      <c r="C650">
        <v>0.81417279580065305</v>
      </c>
      <c r="D650">
        <f t="shared" si="31"/>
        <v>0.13650906749959799</v>
      </c>
      <c r="E650">
        <v>0</v>
      </c>
      <c r="F650">
        <f t="shared" si="32"/>
        <v>0.13650906749959799</v>
      </c>
    </row>
    <row r="651" spans="1:6" x14ac:dyDescent="0.25">
      <c r="A651">
        <v>0.78756065553758359</v>
      </c>
      <c r="B651">
        <f t="shared" si="30"/>
        <v>1.3049993898556969</v>
      </c>
      <c r="C651">
        <v>0.44810327463606675</v>
      </c>
      <c r="D651">
        <f t="shared" si="31"/>
        <v>0.53302227715301886</v>
      </c>
      <c r="E651">
        <v>0</v>
      </c>
      <c r="F651">
        <f t="shared" si="32"/>
        <v>0.53302227715301886</v>
      </c>
    </row>
    <row r="652" spans="1:6" x14ac:dyDescent="0.25">
      <c r="A652">
        <v>0.37696462904751732</v>
      </c>
      <c r="B652">
        <f t="shared" si="30"/>
        <v>5.3311689513159921</v>
      </c>
      <c r="C652">
        <v>0.54835657826471751</v>
      </c>
      <c r="D652">
        <f t="shared" si="31"/>
        <v>0.39895718019731707</v>
      </c>
      <c r="E652">
        <v>0</v>
      </c>
      <c r="F652">
        <f t="shared" si="32"/>
        <v>0.39895718019731707</v>
      </c>
    </row>
    <row r="653" spans="1:6" x14ac:dyDescent="0.25">
      <c r="A653">
        <v>0.16190069277016511</v>
      </c>
      <c r="B653">
        <f t="shared" si="30"/>
        <v>9.949574531733882</v>
      </c>
      <c r="C653">
        <v>0.28397473067415385</v>
      </c>
      <c r="D653">
        <f t="shared" si="31"/>
        <v>0.83590306857837515</v>
      </c>
      <c r="E653">
        <v>0</v>
      </c>
      <c r="F653">
        <f t="shared" si="32"/>
        <v>0.83590306857837515</v>
      </c>
    </row>
    <row r="654" spans="1:6" x14ac:dyDescent="0.25">
      <c r="A654">
        <v>0.40101321451460309</v>
      </c>
      <c r="B654">
        <f t="shared" si="30"/>
        <v>4.9932289525507239</v>
      </c>
      <c r="C654">
        <v>0.34046449171422466</v>
      </c>
      <c r="D654">
        <f t="shared" si="31"/>
        <v>0.7154345561806138</v>
      </c>
      <c r="E654">
        <v>0</v>
      </c>
      <c r="F654">
        <f t="shared" si="32"/>
        <v>0.7154345561806138</v>
      </c>
    </row>
    <row r="655" spans="1:6" x14ac:dyDescent="0.25">
      <c r="A655">
        <v>0.64149906918546096</v>
      </c>
      <c r="B655">
        <f t="shared" si="30"/>
        <v>2.4259428739040536</v>
      </c>
      <c r="C655">
        <v>0.76314584795678575</v>
      </c>
      <c r="D655">
        <f t="shared" si="31"/>
        <v>0.17948613233760888</v>
      </c>
      <c r="E655">
        <v>0</v>
      </c>
      <c r="F655">
        <f t="shared" si="32"/>
        <v>0.17948613233760888</v>
      </c>
    </row>
    <row r="656" spans="1:6" x14ac:dyDescent="0.25">
      <c r="A656">
        <v>0.32755516220587788</v>
      </c>
      <c r="B656">
        <f t="shared" si="30"/>
        <v>6.0989005676167185</v>
      </c>
      <c r="C656">
        <v>7.1840571306497389E-2</v>
      </c>
      <c r="D656">
        <f t="shared" si="31"/>
        <v>1.7485430959728829</v>
      </c>
      <c r="E656">
        <v>0</v>
      </c>
      <c r="F656">
        <f t="shared" si="32"/>
        <v>1.7485430959728829</v>
      </c>
    </row>
    <row r="657" spans="1:6" x14ac:dyDescent="0.25">
      <c r="A657">
        <v>0.70473342081972712</v>
      </c>
      <c r="B657">
        <f t="shared" si="30"/>
        <v>1.912216798768086</v>
      </c>
      <c r="C657">
        <v>0.85631885738700519</v>
      </c>
      <c r="D657">
        <f t="shared" si="31"/>
        <v>0.10299633150911237</v>
      </c>
      <c r="E657">
        <v>0</v>
      </c>
      <c r="F657">
        <f t="shared" si="32"/>
        <v>0.10299633150911237</v>
      </c>
    </row>
    <row r="658" spans="1:6" x14ac:dyDescent="0.25">
      <c r="A658">
        <v>0.79396954252754293</v>
      </c>
      <c r="B658">
        <f t="shared" si="30"/>
        <v>1.2607113552341354</v>
      </c>
      <c r="C658">
        <v>0.54835657826471751</v>
      </c>
      <c r="D658">
        <f t="shared" si="31"/>
        <v>0.39895718019731707</v>
      </c>
      <c r="E658">
        <v>0</v>
      </c>
      <c r="F658">
        <f t="shared" si="32"/>
        <v>0.39895718019731707</v>
      </c>
    </row>
    <row r="659" spans="1:6" x14ac:dyDescent="0.25">
      <c r="A659">
        <v>0.78337961973937198</v>
      </c>
      <c r="B659">
        <f t="shared" si="30"/>
        <v>1.3340867389548881</v>
      </c>
      <c r="C659">
        <v>0.30436109500412001</v>
      </c>
      <c r="D659">
        <f t="shared" si="31"/>
        <v>0.78986750992929344</v>
      </c>
      <c r="E659">
        <v>0</v>
      </c>
      <c r="F659">
        <f t="shared" si="32"/>
        <v>0.78986750992929344</v>
      </c>
    </row>
    <row r="660" spans="1:6" x14ac:dyDescent="0.25">
      <c r="A660">
        <v>0.78539384136478774</v>
      </c>
      <c r="B660">
        <f t="shared" si="30"/>
        <v>1.3200545260575356</v>
      </c>
      <c r="C660">
        <v>0.13495284890285958</v>
      </c>
      <c r="D660">
        <f t="shared" si="31"/>
        <v>1.3299002848193839</v>
      </c>
      <c r="E660">
        <v>0</v>
      </c>
      <c r="F660">
        <f t="shared" si="32"/>
        <v>1.3299002848193839</v>
      </c>
    </row>
    <row r="661" spans="1:6" x14ac:dyDescent="0.25">
      <c r="A661">
        <v>0.14365062410351878</v>
      </c>
      <c r="B661">
        <f t="shared" si="30"/>
        <v>10.603121032536841</v>
      </c>
      <c r="C661">
        <v>6.1616870632038329E-2</v>
      </c>
      <c r="D661">
        <f t="shared" si="31"/>
        <v>1.8504778034811067</v>
      </c>
      <c r="E661">
        <v>0</v>
      </c>
      <c r="F661">
        <f t="shared" si="32"/>
        <v>1.8504778034811067</v>
      </c>
    </row>
    <row r="662" spans="1:6" x14ac:dyDescent="0.25">
      <c r="A662">
        <v>0.65108188116092414</v>
      </c>
      <c r="B662">
        <f t="shared" si="30"/>
        <v>2.3449173069396485</v>
      </c>
      <c r="C662">
        <v>0.38322092349009673</v>
      </c>
      <c r="D662">
        <f t="shared" si="31"/>
        <v>0.63688156199629486</v>
      </c>
      <c r="E662">
        <v>0</v>
      </c>
      <c r="F662">
        <f t="shared" si="32"/>
        <v>0.63688156199629486</v>
      </c>
    </row>
    <row r="663" spans="1:6" x14ac:dyDescent="0.25">
      <c r="A663">
        <v>0.85622730185857721</v>
      </c>
      <c r="B663">
        <f t="shared" si="30"/>
        <v>0.84819343461950747</v>
      </c>
      <c r="C663">
        <v>0.54286324655903806</v>
      </c>
      <c r="D663">
        <f t="shared" si="31"/>
        <v>0.40564265519574827</v>
      </c>
      <c r="E663">
        <v>0</v>
      </c>
      <c r="F663">
        <f t="shared" si="32"/>
        <v>0.40564265519574827</v>
      </c>
    </row>
    <row r="664" spans="1:6" x14ac:dyDescent="0.25">
      <c r="A664">
        <v>0.13638721884823146</v>
      </c>
      <c r="B664">
        <f t="shared" si="30"/>
        <v>10.886651592469576</v>
      </c>
      <c r="C664">
        <v>0.90313425092318489</v>
      </c>
      <c r="D664">
        <f t="shared" si="31"/>
        <v>6.76521012596661E-2</v>
      </c>
      <c r="E664">
        <v>0</v>
      </c>
      <c r="F664">
        <f t="shared" si="32"/>
        <v>6.76521012596661E-2</v>
      </c>
    </row>
    <row r="665" spans="1:6" x14ac:dyDescent="0.25">
      <c r="A665">
        <v>0.87615588854640336</v>
      </c>
      <c r="B665">
        <f t="shared" si="30"/>
        <v>0.72246584107215239</v>
      </c>
      <c r="C665">
        <v>0.16772972808008058</v>
      </c>
      <c r="D665">
        <f t="shared" si="31"/>
        <v>1.1855254690924293</v>
      </c>
      <c r="E665">
        <v>0</v>
      </c>
      <c r="F665">
        <f t="shared" si="32"/>
        <v>1.1855254690924293</v>
      </c>
    </row>
    <row r="666" spans="1:6" x14ac:dyDescent="0.25">
      <c r="A666">
        <v>0.6147343363750114</v>
      </c>
      <c r="B666">
        <f t="shared" si="30"/>
        <v>2.6588255621691799</v>
      </c>
      <c r="C666">
        <v>0.24936674092837305</v>
      </c>
      <c r="D666">
        <f t="shared" si="31"/>
        <v>0.92219828085702293</v>
      </c>
      <c r="E666">
        <v>0</v>
      </c>
      <c r="F666">
        <f t="shared" si="32"/>
        <v>0.92219828085702293</v>
      </c>
    </row>
    <row r="667" spans="1:6" x14ac:dyDescent="0.25">
      <c r="A667">
        <v>0.92934965056306651</v>
      </c>
      <c r="B667">
        <f t="shared" si="30"/>
        <v>0.40038381382120575</v>
      </c>
      <c r="C667">
        <v>0.14313180944242684</v>
      </c>
      <c r="D667">
        <f t="shared" si="31"/>
        <v>1.2908295676726818</v>
      </c>
      <c r="E667">
        <v>0</v>
      </c>
      <c r="F667">
        <f t="shared" si="32"/>
        <v>1.2908295676726818</v>
      </c>
    </row>
    <row r="668" spans="1:6" x14ac:dyDescent="0.25">
      <c r="A668">
        <v>0.6828516495254372</v>
      </c>
      <c r="B668">
        <f t="shared" si="30"/>
        <v>2.0845773071711897</v>
      </c>
      <c r="C668">
        <v>0.25028229621265297</v>
      </c>
      <c r="D668">
        <f t="shared" si="31"/>
        <v>0.91976481628085827</v>
      </c>
      <c r="E668">
        <v>1</v>
      </c>
      <c r="F668">
        <f t="shared" si="32"/>
        <v>2.0845773071711897</v>
      </c>
    </row>
    <row r="669" spans="1:6" x14ac:dyDescent="0.25">
      <c r="A669">
        <v>0.96462904751731926</v>
      </c>
      <c r="B669">
        <f t="shared" si="30"/>
        <v>0.19678501783692465</v>
      </c>
      <c r="C669">
        <v>0.44962920010986662</v>
      </c>
      <c r="D669">
        <f t="shared" si="31"/>
        <v>0.53076496390971417</v>
      </c>
      <c r="E669">
        <v>0</v>
      </c>
      <c r="F669">
        <f t="shared" si="32"/>
        <v>0.53076496390971417</v>
      </c>
    </row>
    <row r="670" spans="1:6" x14ac:dyDescent="0.25">
      <c r="A670">
        <v>8.9663380840479756E-2</v>
      </c>
      <c r="B670">
        <f t="shared" si="30"/>
        <v>13.178649364052246</v>
      </c>
      <c r="C670">
        <v>0.13071077608569598</v>
      </c>
      <c r="D670">
        <f t="shared" si="31"/>
        <v>1.3511077109827443</v>
      </c>
      <c r="E670">
        <v>0</v>
      </c>
      <c r="F670">
        <f t="shared" si="32"/>
        <v>1.3511077109827443</v>
      </c>
    </row>
    <row r="671" spans="1:6" x14ac:dyDescent="0.25">
      <c r="A671">
        <v>0.51176488540299692</v>
      </c>
      <c r="B671">
        <f t="shared" si="30"/>
        <v>3.6606009158922097</v>
      </c>
      <c r="C671">
        <v>0.2261726737266152</v>
      </c>
      <c r="D671">
        <f t="shared" si="31"/>
        <v>0.98702292722710827</v>
      </c>
      <c r="E671">
        <v>0</v>
      </c>
      <c r="F671">
        <f t="shared" si="32"/>
        <v>0.98702292722710827</v>
      </c>
    </row>
    <row r="672" spans="1:6" x14ac:dyDescent="0.25">
      <c r="A672">
        <v>0.228308969389935</v>
      </c>
      <c r="B672">
        <f t="shared" si="30"/>
        <v>8.0713411938960604</v>
      </c>
      <c r="C672">
        <v>9.5492416150395221E-2</v>
      </c>
      <c r="D672">
        <f t="shared" si="31"/>
        <v>1.559567361677624</v>
      </c>
      <c r="E672">
        <v>0</v>
      </c>
      <c r="F672">
        <f t="shared" si="32"/>
        <v>1.559567361677624</v>
      </c>
    </row>
    <row r="673" spans="1:6" x14ac:dyDescent="0.25">
      <c r="A673">
        <v>0.50660725730155343</v>
      </c>
      <c r="B673">
        <f t="shared" si="30"/>
        <v>3.7159520000587389</v>
      </c>
      <c r="C673">
        <v>0.80504776146732993</v>
      </c>
      <c r="D673">
        <f t="shared" si="31"/>
        <v>0.1439931423029695</v>
      </c>
      <c r="E673">
        <v>0</v>
      </c>
      <c r="F673">
        <f t="shared" si="32"/>
        <v>0.1439931423029695</v>
      </c>
    </row>
    <row r="674" spans="1:6" x14ac:dyDescent="0.25">
      <c r="A674">
        <v>0.75865962706381418</v>
      </c>
      <c r="B674">
        <f t="shared" si="30"/>
        <v>1.5093008271104018</v>
      </c>
      <c r="C674">
        <v>0.86980803857539601</v>
      </c>
      <c r="D674">
        <f t="shared" si="31"/>
        <v>9.2618019252923858E-2</v>
      </c>
      <c r="E674">
        <v>0</v>
      </c>
      <c r="F674">
        <f t="shared" si="32"/>
        <v>9.2618019252923858E-2</v>
      </c>
    </row>
    <row r="675" spans="1:6" x14ac:dyDescent="0.25">
      <c r="A675">
        <v>0.12985625782036805</v>
      </c>
      <c r="B675">
        <f t="shared" si="30"/>
        <v>11.154793165835571</v>
      </c>
      <c r="C675">
        <v>0.15732291634876552</v>
      </c>
      <c r="D675">
        <f t="shared" si="31"/>
        <v>1.228057632074584</v>
      </c>
      <c r="E675">
        <v>0</v>
      </c>
      <c r="F675">
        <f t="shared" si="32"/>
        <v>1.228057632074584</v>
      </c>
    </row>
    <row r="676" spans="1:6" x14ac:dyDescent="0.25">
      <c r="A676">
        <v>0.96957304605243078</v>
      </c>
      <c r="B676">
        <f t="shared" si="30"/>
        <v>0.16884952509192389</v>
      </c>
      <c r="C676">
        <v>0.16321298867763298</v>
      </c>
      <c r="D676">
        <f t="shared" si="31"/>
        <v>1.2036515618416668</v>
      </c>
      <c r="E676">
        <v>0</v>
      </c>
      <c r="F676">
        <f t="shared" si="32"/>
        <v>1.2036515618416668</v>
      </c>
    </row>
    <row r="677" spans="1:6" x14ac:dyDescent="0.25">
      <c r="A677">
        <v>8.4231086153752258E-2</v>
      </c>
      <c r="B677">
        <f t="shared" si="30"/>
        <v>13.52017066472234</v>
      </c>
      <c r="C677">
        <v>9.8178044984282967E-2</v>
      </c>
      <c r="D677">
        <f t="shared" si="31"/>
        <v>1.541150506717369</v>
      </c>
      <c r="E677">
        <v>0</v>
      </c>
      <c r="F677">
        <f t="shared" si="32"/>
        <v>1.541150506717369</v>
      </c>
    </row>
    <row r="678" spans="1:6" x14ac:dyDescent="0.25">
      <c r="A678">
        <v>0.8580584124271371</v>
      </c>
      <c r="B678">
        <f t="shared" si="30"/>
        <v>0.83651968338572602</v>
      </c>
      <c r="C678">
        <v>0.26114688558610799</v>
      </c>
      <c r="D678">
        <f t="shared" si="31"/>
        <v>0.89154863873660617</v>
      </c>
      <c r="E678">
        <v>0</v>
      </c>
      <c r="F678">
        <f t="shared" si="32"/>
        <v>0.89154863873660617</v>
      </c>
    </row>
    <row r="679" spans="1:6" x14ac:dyDescent="0.25">
      <c r="A679">
        <v>0.62587359233375039</v>
      </c>
      <c r="B679">
        <f t="shared" si="30"/>
        <v>2.5606932101190858</v>
      </c>
      <c r="C679">
        <v>0.89153721732230595</v>
      </c>
      <c r="D679">
        <f t="shared" si="31"/>
        <v>7.6233795281615946E-2</v>
      </c>
      <c r="E679">
        <v>0</v>
      </c>
      <c r="F679">
        <f t="shared" si="32"/>
        <v>7.6233795281615946E-2</v>
      </c>
    </row>
    <row r="680" spans="1:6" x14ac:dyDescent="0.25">
      <c r="A680">
        <v>0.2259895626697592</v>
      </c>
      <c r="B680">
        <f t="shared" si="30"/>
        <v>8.1271391456474582</v>
      </c>
      <c r="C680">
        <v>7.3763237403485213E-2</v>
      </c>
      <c r="D680">
        <f t="shared" si="31"/>
        <v>1.7310058497024572</v>
      </c>
      <c r="E680">
        <v>0</v>
      </c>
      <c r="F680">
        <f t="shared" si="32"/>
        <v>1.7310058497024572</v>
      </c>
    </row>
    <row r="681" spans="1:6" x14ac:dyDescent="0.25">
      <c r="A681">
        <v>0.7006439405499435</v>
      </c>
      <c r="B681">
        <f t="shared" si="30"/>
        <v>1.9440188619122507</v>
      </c>
      <c r="C681">
        <v>0.51347392193365271</v>
      </c>
      <c r="D681">
        <f t="shared" si="31"/>
        <v>0.44260028940402085</v>
      </c>
      <c r="E681">
        <v>0</v>
      </c>
      <c r="F681">
        <f t="shared" si="32"/>
        <v>0.44260028940402085</v>
      </c>
    </row>
    <row r="682" spans="1:6" x14ac:dyDescent="0.25">
      <c r="A682">
        <v>0.99426252021851258</v>
      </c>
      <c r="B682">
        <f t="shared" si="30"/>
        <v>3.1442635778747369E-2</v>
      </c>
      <c r="C682">
        <v>0.11532944730979339</v>
      </c>
      <c r="D682">
        <f t="shared" si="31"/>
        <v>1.4342380391805412</v>
      </c>
      <c r="E682">
        <v>0</v>
      </c>
      <c r="F682">
        <f t="shared" si="32"/>
        <v>1.4342380391805412</v>
      </c>
    </row>
    <row r="683" spans="1:6" x14ac:dyDescent="0.25">
      <c r="A683">
        <v>0.8333384197515793</v>
      </c>
      <c r="B683">
        <f t="shared" si="30"/>
        <v>0.99625930661577589</v>
      </c>
      <c r="C683">
        <v>0.40568254646443069</v>
      </c>
      <c r="D683">
        <f t="shared" si="31"/>
        <v>0.59905998040357544</v>
      </c>
      <c r="E683">
        <v>1</v>
      </c>
      <c r="F683">
        <f t="shared" si="32"/>
        <v>0.99625930661577589</v>
      </c>
    </row>
    <row r="684" spans="1:6" x14ac:dyDescent="0.25">
      <c r="A684">
        <v>3.8544877468184455E-2</v>
      </c>
      <c r="B684">
        <f t="shared" si="30"/>
        <v>17.79197851368794</v>
      </c>
      <c r="C684">
        <v>0.17017120883816034</v>
      </c>
      <c r="D684">
        <f t="shared" si="31"/>
        <v>1.1759297728519416</v>
      </c>
      <c r="E684">
        <v>0</v>
      </c>
      <c r="F684">
        <f t="shared" si="32"/>
        <v>1.1759297728519416</v>
      </c>
    </row>
    <row r="685" spans="1:6" x14ac:dyDescent="0.25">
      <c r="A685">
        <v>0.10849330118717002</v>
      </c>
      <c r="B685">
        <f t="shared" si="30"/>
        <v>12.13697731212045</v>
      </c>
      <c r="C685">
        <v>0.70015564439832756</v>
      </c>
      <c r="D685">
        <f t="shared" si="31"/>
        <v>0.23668832637063145</v>
      </c>
      <c r="E685">
        <v>0</v>
      </c>
      <c r="F685">
        <f t="shared" si="32"/>
        <v>0.23668832637063145</v>
      </c>
    </row>
    <row r="686" spans="1:6" x14ac:dyDescent="0.25">
      <c r="A686">
        <v>0.78261665700247196</v>
      </c>
      <c r="B686">
        <f t="shared" si="30"/>
        <v>1.3394113947991038</v>
      </c>
      <c r="C686">
        <v>0.95007171849726857</v>
      </c>
      <c r="D686">
        <f t="shared" si="31"/>
        <v>3.4009166057102129E-2</v>
      </c>
      <c r="E686">
        <v>0</v>
      </c>
      <c r="F686">
        <f t="shared" si="32"/>
        <v>3.4009166057102129E-2</v>
      </c>
    </row>
    <row r="687" spans="1:6" x14ac:dyDescent="0.25">
      <c r="A687">
        <v>0.7856685079500717</v>
      </c>
      <c r="B687">
        <f t="shared" si="30"/>
        <v>1.3181438312744234</v>
      </c>
      <c r="C687">
        <v>0.2508316293832209</v>
      </c>
      <c r="D687">
        <f t="shared" si="31"/>
        <v>0.9183090067774794</v>
      </c>
      <c r="E687">
        <v>0</v>
      </c>
      <c r="F687">
        <f t="shared" si="32"/>
        <v>0.9183090067774794</v>
      </c>
    </row>
    <row r="688" spans="1:6" x14ac:dyDescent="0.25">
      <c r="A688">
        <v>0.16876735740226448</v>
      </c>
      <c r="B688">
        <f t="shared" si="30"/>
        <v>9.7225906876448267</v>
      </c>
      <c r="C688">
        <v>0.98748741111484117</v>
      </c>
      <c r="D688">
        <f t="shared" si="31"/>
        <v>8.3609100439941009E-3</v>
      </c>
      <c r="E688">
        <v>0</v>
      </c>
      <c r="F688">
        <f t="shared" si="32"/>
        <v>8.3609100439941009E-3</v>
      </c>
    </row>
    <row r="689" spans="1:6" x14ac:dyDescent="0.25">
      <c r="A689">
        <v>0.93786431470686971</v>
      </c>
      <c r="B689">
        <f t="shared" si="30"/>
        <v>0.35054641677549786</v>
      </c>
      <c r="C689">
        <v>0.98913541062654498</v>
      </c>
      <c r="D689">
        <f t="shared" si="31"/>
        <v>7.2536786330035423E-3</v>
      </c>
      <c r="E689">
        <v>0</v>
      </c>
      <c r="F689">
        <f t="shared" si="32"/>
        <v>7.2536786330035423E-3</v>
      </c>
    </row>
    <row r="690" spans="1:6" x14ac:dyDescent="0.25">
      <c r="A690">
        <v>8.963286233100376E-2</v>
      </c>
      <c r="B690">
        <f t="shared" si="30"/>
        <v>13.18050961287849</v>
      </c>
      <c r="C690">
        <v>0.4642780846583453</v>
      </c>
      <c r="D690">
        <f t="shared" si="31"/>
        <v>0.50947648465621187</v>
      </c>
      <c r="E690">
        <v>0</v>
      </c>
      <c r="F690">
        <f t="shared" si="32"/>
        <v>0.50947648465621187</v>
      </c>
    </row>
    <row r="691" spans="1:6" x14ac:dyDescent="0.25">
      <c r="A691">
        <v>0.11423078096865749</v>
      </c>
      <c r="B691">
        <f t="shared" si="30"/>
        <v>11.855379685524344</v>
      </c>
      <c r="C691">
        <v>0.7542039246803186</v>
      </c>
      <c r="D691">
        <f t="shared" si="31"/>
        <v>0.1873124106277676</v>
      </c>
      <c r="E691">
        <v>0</v>
      </c>
      <c r="F691">
        <f t="shared" si="32"/>
        <v>0.1873124106277676</v>
      </c>
    </row>
    <row r="692" spans="1:6" x14ac:dyDescent="0.25">
      <c r="A692">
        <v>0.52961821344645532</v>
      </c>
      <c r="B692">
        <f t="shared" si="30"/>
        <v>3.4732179453658403</v>
      </c>
      <c r="C692">
        <v>0.77083651234473705</v>
      </c>
      <c r="D692">
        <f t="shared" si="31"/>
        <v>0.17282800408317964</v>
      </c>
      <c r="E692">
        <v>1</v>
      </c>
      <c r="F692">
        <f t="shared" si="32"/>
        <v>3.4732179453658403</v>
      </c>
    </row>
    <row r="693" spans="1:6" x14ac:dyDescent="0.25">
      <c r="A693">
        <v>0.52839747306741536</v>
      </c>
      <c r="B693">
        <f t="shared" si="30"/>
        <v>3.485827806446256</v>
      </c>
      <c r="C693">
        <v>0.46354564043092134</v>
      </c>
      <c r="D693">
        <f t="shared" si="31"/>
        <v>0.51052485372999012</v>
      </c>
      <c r="E693">
        <v>0</v>
      </c>
      <c r="F693">
        <f t="shared" si="32"/>
        <v>0.51052485372999012</v>
      </c>
    </row>
    <row r="694" spans="1:6" x14ac:dyDescent="0.25">
      <c r="A694">
        <v>0.16013061922055727</v>
      </c>
      <c r="B694">
        <f t="shared" si="30"/>
        <v>10.009647140265967</v>
      </c>
      <c r="C694">
        <v>0.45207068086794638</v>
      </c>
      <c r="D694">
        <f t="shared" si="31"/>
        <v>0.52716914858786978</v>
      </c>
      <c r="E694">
        <v>0</v>
      </c>
      <c r="F694">
        <f t="shared" si="32"/>
        <v>0.52716914858786978</v>
      </c>
    </row>
    <row r="695" spans="1:6" x14ac:dyDescent="0.25">
      <c r="A695">
        <v>0.79226050599688713</v>
      </c>
      <c r="B695">
        <f t="shared" si="30"/>
        <v>1.272486445559331</v>
      </c>
      <c r="C695">
        <v>0.90328684347056487</v>
      </c>
      <c r="D695">
        <f t="shared" si="31"/>
        <v>6.7539920248068167E-2</v>
      </c>
      <c r="E695">
        <v>0</v>
      </c>
      <c r="F695">
        <f t="shared" si="32"/>
        <v>6.7539920248068167E-2</v>
      </c>
    </row>
    <row r="696" spans="1:6" x14ac:dyDescent="0.25">
      <c r="A696">
        <v>0.5790887173070467</v>
      </c>
      <c r="B696">
        <f t="shared" si="30"/>
        <v>2.9852436507735147</v>
      </c>
      <c r="C696">
        <v>0.94906460768456069</v>
      </c>
      <c r="D696">
        <f t="shared" si="31"/>
        <v>3.4713414965220665E-2</v>
      </c>
      <c r="E696">
        <v>0</v>
      </c>
      <c r="F696">
        <f t="shared" si="32"/>
        <v>3.4713414965220665E-2</v>
      </c>
    </row>
    <row r="697" spans="1:6" x14ac:dyDescent="0.25">
      <c r="A697">
        <v>0.87380596331675164</v>
      </c>
      <c r="B697">
        <f t="shared" si="30"/>
        <v>0.73714173721050336</v>
      </c>
      <c r="C697">
        <v>0.16391491439558092</v>
      </c>
      <c r="D697">
        <f t="shared" si="31"/>
        <v>1.200801992330627</v>
      </c>
      <c r="E697">
        <v>0</v>
      </c>
      <c r="F697">
        <f t="shared" si="32"/>
        <v>1.200801992330627</v>
      </c>
    </row>
    <row r="698" spans="1:6" x14ac:dyDescent="0.25">
      <c r="A698">
        <v>0.41026032288583025</v>
      </c>
      <c r="B698">
        <f t="shared" si="30"/>
        <v>4.8686523874378755</v>
      </c>
      <c r="C698">
        <v>0.31192968535416732</v>
      </c>
      <c r="D698">
        <f t="shared" si="31"/>
        <v>0.7735574263122893</v>
      </c>
      <c r="E698">
        <v>0</v>
      </c>
      <c r="F698">
        <f t="shared" si="32"/>
        <v>0.7735574263122893</v>
      </c>
    </row>
    <row r="699" spans="1:6" x14ac:dyDescent="0.25">
      <c r="A699">
        <v>0.88027588732566298</v>
      </c>
      <c r="B699">
        <f t="shared" si="30"/>
        <v>0.69683012196029381</v>
      </c>
      <c r="C699">
        <v>0.44251838740195931</v>
      </c>
      <c r="D699">
        <f t="shared" si="31"/>
        <v>0.54135010753434132</v>
      </c>
      <c r="E699">
        <v>0</v>
      </c>
      <c r="F699">
        <f t="shared" si="32"/>
        <v>0.54135010753434132</v>
      </c>
    </row>
    <row r="700" spans="1:6" x14ac:dyDescent="0.25">
      <c r="A700">
        <v>0.70809045686208683</v>
      </c>
      <c r="B700">
        <f t="shared" si="30"/>
        <v>1.8862482487433434</v>
      </c>
      <c r="C700">
        <v>0.96887112033448286</v>
      </c>
      <c r="D700">
        <f t="shared" si="31"/>
        <v>2.0998458624045615E-2</v>
      </c>
      <c r="E700">
        <v>0</v>
      </c>
      <c r="F700">
        <f t="shared" si="32"/>
        <v>2.0998458624045615E-2</v>
      </c>
    </row>
    <row r="701" spans="1:6" x14ac:dyDescent="0.25">
      <c r="A701">
        <v>0.58299508651997434</v>
      </c>
      <c r="B701">
        <f t="shared" si="30"/>
        <v>2.9485055770040005</v>
      </c>
      <c r="C701">
        <v>0.20935697500534073</v>
      </c>
      <c r="D701">
        <f t="shared" si="31"/>
        <v>1.0383230210062768</v>
      </c>
      <c r="E701">
        <v>0</v>
      </c>
      <c r="F701">
        <f t="shared" si="32"/>
        <v>1.0383230210062768</v>
      </c>
    </row>
    <row r="702" spans="1:6" x14ac:dyDescent="0.25">
      <c r="A702">
        <v>0.16788232062746056</v>
      </c>
      <c r="B702">
        <f t="shared" si="30"/>
        <v>9.7513224998903052</v>
      </c>
      <c r="C702">
        <v>0.80819116794335766</v>
      </c>
      <c r="D702">
        <f t="shared" si="31"/>
        <v>0.1414054810462694</v>
      </c>
      <c r="E702">
        <v>1</v>
      </c>
      <c r="F702">
        <f t="shared" si="32"/>
        <v>9.7513224998903052</v>
      </c>
    </row>
    <row r="703" spans="1:6" x14ac:dyDescent="0.25">
      <c r="A703">
        <v>0.43031098361156039</v>
      </c>
      <c r="B703">
        <f t="shared" si="30"/>
        <v>4.607907726716526</v>
      </c>
      <c r="C703">
        <v>0.21433149204992827</v>
      </c>
      <c r="D703">
        <f t="shared" si="31"/>
        <v>1.0227300359869611</v>
      </c>
      <c r="E703">
        <v>0</v>
      </c>
      <c r="F703">
        <f t="shared" si="32"/>
        <v>1.0227300359869611</v>
      </c>
    </row>
    <row r="704" spans="1:6" x14ac:dyDescent="0.25">
      <c r="A704">
        <v>0.15366069521164585</v>
      </c>
      <c r="B704">
        <f t="shared" si="30"/>
        <v>10.235018498375526</v>
      </c>
      <c r="C704">
        <v>0.39732047486800742</v>
      </c>
      <c r="D704">
        <f t="shared" si="31"/>
        <v>0.61288982898936706</v>
      </c>
      <c r="E704">
        <v>0</v>
      </c>
      <c r="F704">
        <f t="shared" si="32"/>
        <v>0.61288982898936706</v>
      </c>
    </row>
    <row r="705" spans="1:6" x14ac:dyDescent="0.25">
      <c r="A705">
        <v>0.26569414349803155</v>
      </c>
      <c r="B705">
        <f t="shared" si="30"/>
        <v>7.2426746898532297</v>
      </c>
      <c r="C705">
        <v>0.11603137302774133</v>
      </c>
      <c r="D705">
        <f t="shared" si="31"/>
        <v>1.4302089424349331</v>
      </c>
      <c r="E705">
        <v>0</v>
      </c>
      <c r="F705">
        <f t="shared" si="32"/>
        <v>1.4302089424349331</v>
      </c>
    </row>
    <row r="706" spans="1:6" x14ac:dyDescent="0.25">
      <c r="A706">
        <v>0.14145329142124699</v>
      </c>
      <c r="B706">
        <f t="shared" si="30"/>
        <v>10.687353619428571</v>
      </c>
      <c r="C706">
        <v>0.24039429914242988</v>
      </c>
      <c r="D706">
        <f t="shared" si="31"/>
        <v>0.94653040547945522</v>
      </c>
      <c r="E706">
        <v>0</v>
      </c>
      <c r="F706">
        <f t="shared" si="32"/>
        <v>0.94653040547945522</v>
      </c>
    </row>
    <row r="707" spans="1:6" x14ac:dyDescent="0.25">
      <c r="A707">
        <v>0.20416882839442121</v>
      </c>
      <c r="B707">
        <f t="shared" si="30"/>
        <v>8.6820111324213656</v>
      </c>
      <c r="C707">
        <v>0.27539902951139866</v>
      </c>
      <c r="D707">
        <f t="shared" si="31"/>
        <v>0.85626442006476999</v>
      </c>
      <c r="E707">
        <v>0</v>
      </c>
      <c r="F707">
        <f t="shared" si="32"/>
        <v>0.85626442006476999</v>
      </c>
    </row>
    <row r="708" spans="1:6" x14ac:dyDescent="0.25">
      <c r="A708">
        <v>0.46882534257026887</v>
      </c>
      <c r="B708">
        <f t="shared" si="30"/>
        <v>4.1394807857746265</v>
      </c>
      <c r="C708">
        <v>0.69774468214972385</v>
      </c>
      <c r="D708">
        <f t="shared" si="31"/>
        <v>0.23897877026637229</v>
      </c>
      <c r="E708">
        <v>0</v>
      </c>
      <c r="F708">
        <f t="shared" si="32"/>
        <v>0.23897877026637229</v>
      </c>
    </row>
    <row r="709" spans="1:6" x14ac:dyDescent="0.25">
      <c r="A709">
        <v>0.24781029694509721</v>
      </c>
      <c r="B709">
        <f t="shared" si="30"/>
        <v>7.6234522251347547</v>
      </c>
      <c r="C709">
        <v>9.4180120242927337E-2</v>
      </c>
      <c r="D709">
        <f t="shared" si="31"/>
        <v>1.5687557486270105</v>
      </c>
      <c r="E709">
        <v>0</v>
      </c>
      <c r="F709">
        <f t="shared" si="32"/>
        <v>1.5687557486270105</v>
      </c>
    </row>
    <row r="710" spans="1:6" x14ac:dyDescent="0.25">
      <c r="A710">
        <v>0.89873958555864131</v>
      </c>
      <c r="B710">
        <f t="shared" ref="B710:B773" si="33">-LN(A710)/$B$1</f>
        <v>0.58339867600846829</v>
      </c>
      <c r="C710">
        <v>0.67757194738608961</v>
      </c>
      <c r="D710">
        <f t="shared" ref="D710:D773" si="34">-LN(C710)/D$1</f>
        <v>0.2584591875582945</v>
      </c>
      <c r="E710">
        <v>0</v>
      </c>
      <c r="F710">
        <f t="shared" ref="F710:F773" si="35">IF(E710=0,D710,B710)</f>
        <v>0.2584591875582945</v>
      </c>
    </row>
    <row r="711" spans="1:6" x14ac:dyDescent="0.25">
      <c r="A711">
        <v>0.36255989257484666</v>
      </c>
      <c r="B711">
        <f t="shared" si="33"/>
        <v>5.5440743029439785</v>
      </c>
      <c r="C711">
        <v>0.81963560899685661</v>
      </c>
      <c r="D711">
        <f t="shared" si="34"/>
        <v>0.13206866982848195</v>
      </c>
      <c r="E711">
        <v>0</v>
      </c>
      <c r="F711">
        <f t="shared" si="35"/>
        <v>0.13206866982848195</v>
      </c>
    </row>
    <row r="712" spans="1:6" x14ac:dyDescent="0.25">
      <c r="A712">
        <v>8.0202642902920618E-2</v>
      </c>
      <c r="B712">
        <f t="shared" si="33"/>
        <v>13.787971643447447</v>
      </c>
      <c r="C712">
        <v>0.58571123386333812</v>
      </c>
      <c r="D712">
        <f t="shared" si="34"/>
        <v>0.35519813136510847</v>
      </c>
      <c r="E712">
        <v>0</v>
      </c>
      <c r="F712">
        <f t="shared" si="35"/>
        <v>0.35519813136510847</v>
      </c>
    </row>
    <row r="713" spans="1:6" x14ac:dyDescent="0.25">
      <c r="A713">
        <v>2.3224585711233862E-2</v>
      </c>
      <c r="B713">
        <f t="shared" si="33"/>
        <v>20.560348811440974</v>
      </c>
      <c r="C713">
        <v>0.60490737632374036</v>
      </c>
      <c r="D713">
        <f t="shared" si="34"/>
        <v>0.33378481384952757</v>
      </c>
      <c r="E713">
        <v>0</v>
      </c>
      <c r="F713">
        <f t="shared" si="35"/>
        <v>0.33378481384952757</v>
      </c>
    </row>
    <row r="714" spans="1:6" x14ac:dyDescent="0.25">
      <c r="A714">
        <v>0.13623462630085148</v>
      </c>
      <c r="B714">
        <f t="shared" si="33"/>
        <v>10.892768777564136</v>
      </c>
      <c r="C714">
        <v>0.412793359172338</v>
      </c>
      <c r="D714">
        <f t="shared" si="34"/>
        <v>0.58752201342662591</v>
      </c>
      <c r="E714">
        <v>0</v>
      </c>
      <c r="F714">
        <f t="shared" si="35"/>
        <v>0.58752201342662591</v>
      </c>
    </row>
    <row r="715" spans="1:6" x14ac:dyDescent="0.25">
      <c r="A715">
        <v>0.78102969450972015</v>
      </c>
      <c r="B715">
        <f t="shared" si="33"/>
        <v>1.3505033263717483</v>
      </c>
      <c r="C715">
        <v>0.43900875881221962</v>
      </c>
      <c r="D715">
        <f t="shared" si="34"/>
        <v>0.54663739333979788</v>
      </c>
      <c r="E715">
        <v>0</v>
      </c>
      <c r="F715">
        <f t="shared" si="35"/>
        <v>0.54663739333979788</v>
      </c>
    </row>
    <row r="716" spans="1:6" x14ac:dyDescent="0.25">
      <c r="A716">
        <v>0.9651173436689352</v>
      </c>
      <c r="B716">
        <f t="shared" si="33"/>
        <v>0.19401959223422102</v>
      </c>
      <c r="C716">
        <v>0.3715628528702658</v>
      </c>
      <c r="D716">
        <f t="shared" si="34"/>
        <v>0.6573952472806065</v>
      </c>
      <c r="E716">
        <v>0</v>
      </c>
      <c r="F716">
        <f t="shared" si="35"/>
        <v>0.6573952472806065</v>
      </c>
    </row>
    <row r="717" spans="1:6" x14ac:dyDescent="0.25">
      <c r="A717">
        <v>0.34815515610217596</v>
      </c>
      <c r="B717">
        <f t="shared" si="33"/>
        <v>5.7656122825208014</v>
      </c>
      <c r="C717">
        <v>0.95782341990417186</v>
      </c>
      <c r="D717">
        <f t="shared" si="34"/>
        <v>2.8613439311920185E-2</v>
      </c>
      <c r="E717">
        <v>0</v>
      </c>
      <c r="F717">
        <f t="shared" si="35"/>
        <v>2.8613439311920185E-2</v>
      </c>
    </row>
    <row r="718" spans="1:6" x14ac:dyDescent="0.25">
      <c r="A718">
        <v>2.1393475142674031E-2</v>
      </c>
      <c r="B718">
        <f t="shared" si="33"/>
        <v>21.009121876069912</v>
      </c>
      <c r="C718">
        <v>0.29480880153813288</v>
      </c>
      <c r="D718">
        <f t="shared" si="34"/>
        <v>0.81104134339231093</v>
      </c>
      <c r="E718">
        <v>0</v>
      </c>
      <c r="F718">
        <f t="shared" si="35"/>
        <v>0.81104134339231093</v>
      </c>
    </row>
    <row r="719" spans="1:6" x14ac:dyDescent="0.25">
      <c r="A719">
        <v>0.14926602984710227</v>
      </c>
      <c r="B719">
        <f t="shared" si="33"/>
        <v>10.393579944349872</v>
      </c>
      <c r="C719">
        <v>0.75371562852870266</v>
      </c>
      <c r="D719">
        <f t="shared" si="34"/>
        <v>0.18774245192945027</v>
      </c>
      <c r="E719">
        <v>0</v>
      </c>
      <c r="F719">
        <f t="shared" si="35"/>
        <v>0.18774245192945027</v>
      </c>
    </row>
    <row r="720" spans="1:6" x14ac:dyDescent="0.25">
      <c r="A720">
        <v>0.97863704336680202</v>
      </c>
      <c r="B720">
        <f t="shared" si="33"/>
        <v>0.11800244488157594</v>
      </c>
      <c r="C720">
        <v>0.19534897915585803</v>
      </c>
      <c r="D720">
        <f t="shared" si="34"/>
        <v>1.0843078905799339</v>
      </c>
      <c r="E720">
        <v>0</v>
      </c>
      <c r="F720">
        <f t="shared" si="35"/>
        <v>1.0843078905799339</v>
      </c>
    </row>
    <row r="721" spans="1:6" x14ac:dyDescent="0.25">
      <c r="A721">
        <v>0.38435010834070865</v>
      </c>
      <c r="B721">
        <f t="shared" si="33"/>
        <v>5.2251442694354964</v>
      </c>
      <c r="C721">
        <v>0.23129978331858272</v>
      </c>
      <c r="D721">
        <f t="shared" si="34"/>
        <v>0.97213854352148377</v>
      </c>
      <c r="E721">
        <v>0</v>
      </c>
      <c r="F721">
        <f t="shared" si="35"/>
        <v>0.97213854352148377</v>
      </c>
    </row>
    <row r="722" spans="1:6" x14ac:dyDescent="0.25">
      <c r="A722">
        <v>0.38779869991149635</v>
      </c>
      <c r="B722">
        <f t="shared" si="33"/>
        <v>5.17633272486803</v>
      </c>
      <c r="C722">
        <v>9.3050935392315445E-2</v>
      </c>
      <c r="D722">
        <f t="shared" si="34"/>
        <v>1.5767651018374029</v>
      </c>
      <c r="E722">
        <v>0</v>
      </c>
      <c r="F722">
        <f t="shared" si="35"/>
        <v>1.5767651018374029</v>
      </c>
    </row>
    <row r="723" spans="1:6" x14ac:dyDescent="0.25">
      <c r="A723">
        <v>0.50996429334391313</v>
      </c>
      <c r="B723">
        <f t="shared" si="33"/>
        <v>3.679861031507893</v>
      </c>
      <c r="C723">
        <v>0.94241157261879327</v>
      </c>
      <c r="D723">
        <f t="shared" si="34"/>
        <v>3.9384585801242655E-2</v>
      </c>
      <c r="E723">
        <v>0</v>
      </c>
      <c r="F723">
        <f t="shared" si="35"/>
        <v>3.9384585801242655E-2</v>
      </c>
    </row>
    <row r="724" spans="1:6" x14ac:dyDescent="0.25">
      <c r="A724">
        <v>0.86260567033906066</v>
      </c>
      <c r="B724">
        <f t="shared" si="33"/>
        <v>0.80763727456826606</v>
      </c>
      <c r="C724">
        <v>0.56074709311197246</v>
      </c>
      <c r="D724">
        <f t="shared" si="34"/>
        <v>0.38412037816996814</v>
      </c>
      <c r="E724">
        <v>0</v>
      </c>
      <c r="F724">
        <f t="shared" si="35"/>
        <v>0.38412037816996814</v>
      </c>
    </row>
    <row r="725" spans="1:6" x14ac:dyDescent="0.25">
      <c r="A725">
        <v>0.79732657856990263</v>
      </c>
      <c r="B725">
        <f t="shared" si="33"/>
        <v>1.237655324092215</v>
      </c>
      <c r="C725">
        <v>0.29587694936979275</v>
      </c>
      <c r="D725">
        <f t="shared" si="34"/>
        <v>0.80863985569630259</v>
      </c>
      <c r="E725">
        <v>0</v>
      </c>
      <c r="F725">
        <f t="shared" si="35"/>
        <v>0.80863985569630259</v>
      </c>
    </row>
    <row r="726" spans="1:6" x14ac:dyDescent="0.25">
      <c r="A726">
        <v>6.5523239844965969E-2</v>
      </c>
      <c r="B726">
        <f t="shared" si="33"/>
        <v>14.892625095500563</v>
      </c>
      <c r="C726">
        <v>0.5518051698355052</v>
      </c>
      <c r="D726">
        <f t="shared" si="34"/>
        <v>0.39479432151675309</v>
      </c>
      <c r="E726">
        <v>0</v>
      </c>
      <c r="F726">
        <f t="shared" si="35"/>
        <v>0.39479432151675309</v>
      </c>
    </row>
    <row r="727" spans="1:6" x14ac:dyDescent="0.25">
      <c r="A727">
        <v>0.39286477248451185</v>
      </c>
      <c r="B727">
        <f t="shared" si="33"/>
        <v>5.1054088344030033</v>
      </c>
      <c r="C727">
        <v>0.2042603839228492</v>
      </c>
      <c r="D727">
        <f t="shared" si="34"/>
        <v>1.0546877206206784</v>
      </c>
      <c r="E727">
        <v>0</v>
      </c>
      <c r="F727">
        <f t="shared" si="35"/>
        <v>1.0546877206206784</v>
      </c>
    </row>
    <row r="728" spans="1:6" x14ac:dyDescent="0.25">
      <c r="A728">
        <v>0.46745200964384898</v>
      </c>
      <c r="B728">
        <f t="shared" si="33"/>
        <v>4.1555114136110927</v>
      </c>
      <c r="C728">
        <v>7.370220038453322E-2</v>
      </c>
      <c r="D728">
        <f t="shared" si="34"/>
        <v>1.7315555274028624</v>
      </c>
      <c r="E728">
        <v>0</v>
      </c>
      <c r="F728">
        <f t="shared" si="35"/>
        <v>1.7315555274028624</v>
      </c>
    </row>
    <row r="729" spans="1:6" x14ac:dyDescent="0.25">
      <c r="A729">
        <v>0.21597949156163213</v>
      </c>
      <c r="B729">
        <f t="shared" si="33"/>
        <v>8.3747094113639307</v>
      </c>
      <c r="C729">
        <v>0.22266304513687551</v>
      </c>
      <c r="D729">
        <f t="shared" si="34"/>
        <v>0.99740747583082112</v>
      </c>
      <c r="E729">
        <v>0</v>
      </c>
      <c r="F729">
        <f t="shared" si="35"/>
        <v>0.99740747583082112</v>
      </c>
    </row>
    <row r="730" spans="1:6" x14ac:dyDescent="0.25">
      <c r="A730">
        <v>0.12729270302438428</v>
      </c>
      <c r="B730">
        <f t="shared" si="33"/>
        <v>11.263749159335731</v>
      </c>
      <c r="C730">
        <v>0.29032258064516131</v>
      </c>
      <c r="D730">
        <f t="shared" si="34"/>
        <v>0.82122352400327137</v>
      </c>
      <c r="E730">
        <v>0</v>
      </c>
      <c r="F730">
        <f t="shared" si="35"/>
        <v>0.82122352400327137</v>
      </c>
    </row>
    <row r="731" spans="1:6" x14ac:dyDescent="0.25">
      <c r="A731">
        <v>0.20148319956053345</v>
      </c>
      <c r="B731">
        <f t="shared" si="33"/>
        <v>8.7543676390286649</v>
      </c>
      <c r="C731">
        <v>0.68395031586657307</v>
      </c>
      <c r="D731">
        <f t="shared" si="34"/>
        <v>0.25223771687901436</v>
      </c>
      <c r="E731">
        <v>0</v>
      </c>
      <c r="F731">
        <f t="shared" si="35"/>
        <v>0.25223771687901436</v>
      </c>
    </row>
    <row r="732" spans="1:6" x14ac:dyDescent="0.25">
      <c r="A732">
        <v>0.21811578722495192</v>
      </c>
      <c r="B732">
        <f t="shared" si="33"/>
        <v>8.3209247165869122</v>
      </c>
      <c r="C732">
        <v>0.79296243171483505</v>
      </c>
      <c r="D732">
        <f t="shared" si="34"/>
        <v>0.15403680833746972</v>
      </c>
      <c r="E732">
        <v>0</v>
      </c>
      <c r="F732">
        <f t="shared" si="35"/>
        <v>0.15403680833746972</v>
      </c>
    </row>
    <row r="733" spans="1:6" x14ac:dyDescent="0.25">
      <c r="A733">
        <v>0.95986816003906372</v>
      </c>
      <c r="B733">
        <f t="shared" si="33"/>
        <v>0.22382151499441091</v>
      </c>
      <c r="C733">
        <v>0.85766167180394914</v>
      </c>
      <c r="D733">
        <f t="shared" si="34"/>
        <v>0.10195589586077076</v>
      </c>
      <c r="E733">
        <v>0</v>
      </c>
      <c r="F733">
        <f t="shared" si="35"/>
        <v>0.10195589586077076</v>
      </c>
    </row>
    <row r="734" spans="1:6" x14ac:dyDescent="0.25">
      <c r="A734">
        <v>0.33191930906094547</v>
      </c>
      <c r="B734">
        <f t="shared" si="33"/>
        <v>6.0265758721476637</v>
      </c>
      <c r="C734">
        <v>0.20480971709341717</v>
      </c>
      <c r="D734">
        <f t="shared" si="34"/>
        <v>1.0529043427603881</v>
      </c>
      <c r="E734">
        <v>0</v>
      </c>
      <c r="F734">
        <f t="shared" si="35"/>
        <v>1.0529043427603881</v>
      </c>
    </row>
    <row r="735" spans="1:6" x14ac:dyDescent="0.25">
      <c r="A735">
        <v>7.3854792931913205E-3</v>
      </c>
      <c r="B735">
        <f t="shared" si="33"/>
        <v>26.820980678681405</v>
      </c>
      <c r="C735">
        <v>0.89071321756645405</v>
      </c>
      <c r="D735">
        <f t="shared" si="34"/>
        <v>7.6847788265400285E-2</v>
      </c>
      <c r="E735">
        <v>0</v>
      </c>
      <c r="F735">
        <f t="shared" si="35"/>
        <v>7.6847788265400285E-2</v>
      </c>
    </row>
    <row r="736" spans="1:6" x14ac:dyDescent="0.25">
      <c r="A736">
        <v>0.35535752433851131</v>
      </c>
      <c r="B736">
        <f t="shared" si="33"/>
        <v>5.653720685736995</v>
      </c>
      <c r="C736">
        <v>9.753715628528703E-2</v>
      </c>
      <c r="D736">
        <f t="shared" si="34"/>
        <v>1.5454992586116989</v>
      </c>
      <c r="E736">
        <v>0</v>
      </c>
      <c r="F736">
        <f t="shared" si="35"/>
        <v>1.5454992586116989</v>
      </c>
    </row>
    <row r="737" spans="1:6" x14ac:dyDescent="0.25">
      <c r="A737">
        <v>0.43992431409649951</v>
      </c>
      <c r="B737">
        <f t="shared" si="33"/>
        <v>4.4871725698518112</v>
      </c>
      <c r="C737">
        <v>0.84322641682180244</v>
      </c>
      <c r="D737">
        <f t="shared" si="34"/>
        <v>0.11322694052982844</v>
      </c>
      <c r="E737">
        <v>0</v>
      </c>
      <c r="F737">
        <f t="shared" si="35"/>
        <v>0.11322694052982844</v>
      </c>
    </row>
    <row r="738" spans="1:6" x14ac:dyDescent="0.25">
      <c r="A738">
        <v>0.54643391216772974</v>
      </c>
      <c r="B738">
        <f t="shared" si="33"/>
        <v>3.3024147973926272</v>
      </c>
      <c r="C738">
        <v>0.52855006561479534</v>
      </c>
      <c r="D738">
        <f t="shared" si="34"/>
        <v>0.42338495791921688</v>
      </c>
      <c r="E738">
        <v>0</v>
      </c>
      <c r="F738">
        <f t="shared" si="35"/>
        <v>0.42338495791921688</v>
      </c>
    </row>
    <row r="739" spans="1:6" x14ac:dyDescent="0.25">
      <c r="A739">
        <v>0.40937528611102636</v>
      </c>
      <c r="B739">
        <f t="shared" si="33"/>
        <v>4.8804534081732314</v>
      </c>
      <c r="C739">
        <v>0.14267403180028687</v>
      </c>
      <c r="D739">
        <f t="shared" si="34"/>
        <v>1.2929566723988026</v>
      </c>
      <c r="E739">
        <v>0</v>
      </c>
      <c r="F739">
        <f t="shared" si="35"/>
        <v>1.2929566723988026</v>
      </c>
    </row>
    <row r="740" spans="1:6" x14ac:dyDescent="0.25">
      <c r="A740">
        <v>0.98370311593981752</v>
      </c>
      <c r="B740">
        <f t="shared" si="33"/>
        <v>8.9787644247065534E-2</v>
      </c>
      <c r="C740">
        <v>0.47871333964049195</v>
      </c>
      <c r="D740">
        <f t="shared" si="34"/>
        <v>0.48914562854101734</v>
      </c>
      <c r="E740">
        <v>0</v>
      </c>
      <c r="F740">
        <f t="shared" si="35"/>
        <v>0.48914562854101734</v>
      </c>
    </row>
    <row r="741" spans="1:6" x14ac:dyDescent="0.25">
      <c r="A741">
        <v>0.13992736594744712</v>
      </c>
      <c r="B741">
        <f t="shared" si="33"/>
        <v>10.74662188887879</v>
      </c>
      <c r="C741">
        <v>0.86846522415845206</v>
      </c>
      <c r="D741">
        <f t="shared" si="34"/>
        <v>9.3643914588966967E-2</v>
      </c>
      <c r="E741">
        <v>0</v>
      </c>
      <c r="F741">
        <f t="shared" si="35"/>
        <v>9.3643914588966967E-2</v>
      </c>
    </row>
    <row r="742" spans="1:6" x14ac:dyDescent="0.25">
      <c r="A742">
        <v>0.42765587328714866</v>
      </c>
      <c r="B742">
        <f t="shared" si="33"/>
        <v>4.641729186804187</v>
      </c>
      <c r="C742">
        <v>0.20651875362407299</v>
      </c>
      <c r="D742">
        <f t="shared" si="34"/>
        <v>1.0473864901216192</v>
      </c>
      <c r="E742">
        <v>0</v>
      </c>
      <c r="F742">
        <f t="shared" si="35"/>
        <v>1.0473864901216192</v>
      </c>
    </row>
    <row r="743" spans="1:6" x14ac:dyDescent="0.25">
      <c r="A743">
        <v>0.6130863368633076</v>
      </c>
      <c r="B743">
        <f t="shared" si="33"/>
        <v>2.6734945890340684</v>
      </c>
      <c r="C743">
        <v>6.8239387188329725E-2</v>
      </c>
      <c r="D743">
        <f t="shared" si="34"/>
        <v>1.7826914715009257</v>
      </c>
      <c r="E743">
        <v>0</v>
      </c>
      <c r="F743">
        <f t="shared" si="35"/>
        <v>1.7826914715009257</v>
      </c>
    </row>
    <row r="744" spans="1:6" x14ac:dyDescent="0.25">
      <c r="A744">
        <v>0.45741142002624591</v>
      </c>
      <c r="B744">
        <f t="shared" si="33"/>
        <v>4.2741641007748958</v>
      </c>
      <c r="C744">
        <v>0.16135135959959715</v>
      </c>
      <c r="D744">
        <f t="shared" si="34"/>
        <v>1.211268880557725</v>
      </c>
      <c r="E744">
        <v>0</v>
      </c>
      <c r="F744">
        <f t="shared" si="35"/>
        <v>1.211268880557725</v>
      </c>
    </row>
    <row r="745" spans="1:6" x14ac:dyDescent="0.25">
      <c r="A745">
        <v>0.58357493820001827</v>
      </c>
      <c r="B745">
        <f t="shared" si="33"/>
        <v>2.9430732607103418</v>
      </c>
      <c r="C745">
        <v>0.42893765068514056</v>
      </c>
      <c r="D745">
        <f t="shared" si="34"/>
        <v>0.56204761421962257</v>
      </c>
      <c r="E745">
        <v>0</v>
      </c>
      <c r="F745">
        <f t="shared" si="35"/>
        <v>0.56204761421962257</v>
      </c>
    </row>
    <row r="746" spans="1:6" x14ac:dyDescent="0.25">
      <c r="A746">
        <v>0.14514603106784266</v>
      </c>
      <c r="B746">
        <f t="shared" si="33"/>
        <v>10.546529686036674</v>
      </c>
      <c r="C746">
        <v>0.74089785454878387</v>
      </c>
      <c r="D746">
        <f t="shared" si="34"/>
        <v>0.19913181361240165</v>
      </c>
      <c r="E746">
        <v>0</v>
      </c>
      <c r="F746">
        <f t="shared" si="35"/>
        <v>0.19913181361240165</v>
      </c>
    </row>
    <row r="747" spans="1:6" x14ac:dyDescent="0.25">
      <c r="A747">
        <v>0.38770714438306836</v>
      </c>
      <c r="B747">
        <f t="shared" si="33"/>
        <v>5.1776229883522777</v>
      </c>
      <c r="C747">
        <v>0.6947538682210761</v>
      </c>
      <c r="D747">
        <f t="shared" si="34"/>
        <v>0.24183110397510052</v>
      </c>
      <c r="E747">
        <v>0</v>
      </c>
      <c r="F747">
        <f t="shared" si="35"/>
        <v>0.24183110397510052</v>
      </c>
    </row>
    <row r="748" spans="1:6" x14ac:dyDescent="0.25">
      <c r="A748">
        <v>0.13534958952604756</v>
      </c>
      <c r="B748">
        <f t="shared" si="33"/>
        <v>10.928384129025705</v>
      </c>
      <c r="C748">
        <v>0.96224860377819144</v>
      </c>
      <c r="D748">
        <f t="shared" si="34"/>
        <v>2.5552747553969066E-2</v>
      </c>
      <c r="E748">
        <v>0</v>
      </c>
      <c r="F748">
        <f t="shared" si="35"/>
        <v>2.5552747553969066E-2</v>
      </c>
    </row>
    <row r="749" spans="1:6" x14ac:dyDescent="0.25">
      <c r="A749">
        <v>0.19455549790948209</v>
      </c>
      <c r="B749">
        <f t="shared" si="33"/>
        <v>8.9455618597199837</v>
      </c>
      <c r="C749">
        <v>0.8775902584917753</v>
      </c>
      <c r="D749">
        <f t="shared" si="34"/>
        <v>8.6703499503068854E-2</v>
      </c>
      <c r="E749">
        <v>0</v>
      </c>
      <c r="F749">
        <f t="shared" si="35"/>
        <v>8.6703499503068854E-2</v>
      </c>
    </row>
    <row r="750" spans="1:6" x14ac:dyDescent="0.25">
      <c r="A750">
        <v>0.42619098483230078</v>
      </c>
      <c r="B750">
        <f t="shared" si="33"/>
        <v>4.6604793004158838</v>
      </c>
      <c r="C750">
        <v>0.163090914639729</v>
      </c>
      <c r="D750">
        <f t="shared" si="34"/>
        <v>1.2041483898664689</v>
      </c>
      <c r="E750">
        <v>0</v>
      </c>
      <c r="F750">
        <f t="shared" si="35"/>
        <v>1.2041483898664689</v>
      </c>
    </row>
    <row r="751" spans="1:6" x14ac:dyDescent="0.25">
      <c r="A751">
        <v>5.5848872341074864E-2</v>
      </c>
      <c r="B751">
        <f t="shared" si="33"/>
        <v>15.765606254207198</v>
      </c>
      <c r="C751">
        <v>0.15680410168767359</v>
      </c>
      <c r="D751">
        <f t="shared" si="34"/>
        <v>1.2302510044392796</v>
      </c>
      <c r="E751">
        <v>0</v>
      </c>
      <c r="F751">
        <f t="shared" si="35"/>
        <v>1.2302510044392796</v>
      </c>
    </row>
    <row r="752" spans="1:6" x14ac:dyDescent="0.25">
      <c r="A752">
        <v>3.6561174352244638E-2</v>
      </c>
      <c r="B752">
        <f t="shared" si="33"/>
        <v>18.080701703169343</v>
      </c>
      <c r="C752">
        <v>0.29056672872096928</v>
      </c>
      <c r="D752">
        <f t="shared" si="34"/>
        <v>0.82066535595597101</v>
      </c>
      <c r="E752">
        <v>0</v>
      </c>
      <c r="F752">
        <f t="shared" si="35"/>
        <v>0.82066535595597101</v>
      </c>
    </row>
    <row r="753" spans="1:6" x14ac:dyDescent="0.25">
      <c r="A753">
        <v>0.45558030945768607</v>
      </c>
      <c r="B753">
        <f t="shared" si="33"/>
        <v>4.2960834276954039</v>
      </c>
      <c r="C753">
        <v>4.7944578386791586E-2</v>
      </c>
      <c r="D753">
        <f t="shared" si="34"/>
        <v>2.0170714157368943</v>
      </c>
      <c r="E753">
        <v>0</v>
      </c>
      <c r="F753">
        <f t="shared" si="35"/>
        <v>2.0170714157368943</v>
      </c>
    </row>
    <row r="754" spans="1:6" x14ac:dyDescent="0.25">
      <c r="A754">
        <v>0.70430616168706317</v>
      </c>
      <c r="B754">
        <f t="shared" si="33"/>
        <v>1.9155307573812617</v>
      </c>
      <c r="C754">
        <v>0.28943754387035736</v>
      </c>
      <c r="D754">
        <f t="shared" si="34"/>
        <v>0.82325082547814599</v>
      </c>
      <c r="E754">
        <v>0</v>
      </c>
      <c r="F754">
        <f t="shared" si="35"/>
        <v>0.82325082547814599</v>
      </c>
    </row>
    <row r="755" spans="1:6" x14ac:dyDescent="0.25">
      <c r="A755">
        <v>0.1728568376720481</v>
      </c>
      <c r="B755">
        <f t="shared" si="33"/>
        <v>9.5917571310482419</v>
      </c>
      <c r="C755">
        <v>0.55476546525467696</v>
      </c>
      <c r="D755">
        <f t="shared" si="34"/>
        <v>0.39124159341080222</v>
      </c>
      <c r="E755">
        <v>0</v>
      </c>
      <c r="F755">
        <f t="shared" si="35"/>
        <v>0.39124159341080222</v>
      </c>
    </row>
    <row r="756" spans="1:6" x14ac:dyDescent="0.25">
      <c r="A756">
        <v>0.42713705862605672</v>
      </c>
      <c r="B756">
        <f t="shared" si="33"/>
        <v>4.648362496545384</v>
      </c>
      <c r="C756">
        <v>0.6973479415265359</v>
      </c>
      <c r="D756">
        <f t="shared" si="34"/>
        <v>0.23935643694092501</v>
      </c>
      <c r="E756">
        <v>0</v>
      </c>
      <c r="F756">
        <f t="shared" si="35"/>
        <v>0.23935643694092501</v>
      </c>
    </row>
    <row r="757" spans="1:6" x14ac:dyDescent="0.25">
      <c r="A757">
        <v>0.27191991943113497</v>
      </c>
      <c r="B757">
        <f t="shared" si="33"/>
        <v>7.1161074857405957</v>
      </c>
      <c r="C757">
        <v>0.23084200567644275</v>
      </c>
      <c r="D757">
        <f t="shared" si="34"/>
        <v>0.97345402428754035</v>
      </c>
      <c r="E757">
        <v>0</v>
      </c>
      <c r="F757">
        <f t="shared" si="35"/>
        <v>0.97345402428754035</v>
      </c>
    </row>
    <row r="758" spans="1:6" x14ac:dyDescent="0.25">
      <c r="A758">
        <v>0.65263832514419995</v>
      </c>
      <c r="B758">
        <f t="shared" si="33"/>
        <v>2.3318697797506824</v>
      </c>
      <c r="C758">
        <v>0.91607409894100778</v>
      </c>
      <c r="D758">
        <f t="shared" si="34"/>
        <v>5.8205858923872332E-2</v>
      </c>
      <c r="E758">
        <v>0</v>
      </c>
      <c r="F758">
        <f t="shared" si="35"/>
        <v>5.8205858923872332E-2</v>
      </c>
    </row>
    <row r="759" spans="1:6" x14ac:dyDescent="0.25">
      <c r="A759">
        <v>5.188146610919523E-2</v>
      </c>
      <c r="B759">
        <f t="shared" si="33"/>
        <v>16.16827136782009</v>
      </c>
      <c r="C759">
        <v>0.99487289040803251</v>
      </c>
      <c r="D759">
        <f t="shared" si="34"/>
        <v>3.4132126943514805E-3</v>
      </c>
      <c r="E759">
        <v>0</v>
      </c>
      <c r="F759">
        <f t="shared" si="35"/>
        <v>3.4132126943514805E-3</v>
      </c>
    </row>
    <row r="760" spans="1:6" x14ac:dyDescent="0.25">
      <c r="A760">
        <v>0.87017426068910797</v>
      </c>
      <c r="B760">
        <f t="shared" si="33"/>
        <v>0.75990047949808737</v>
      </c>
      <c r="C760">
        <v>0.87997070223090301</v>
      </c>
      <c r="D760">
        <f t="shared" si="34"/>
        <v>8.4904824026251546E-2</v>
      </c>
      <c r="E760">
        <v>0</v>
      </c>
      <c r="F760">
        <f t="shared" si="35"/>
        <v>8.4904824026251546E-2</v>
      </c>
    </row>
    <row r="761" spans="1:6" x14ac:dyDescent="0.25">
      <c r="A761">
        <v>0.94692831202124084</v>
      </c>
      <c r="B761">
        <f t="shared" si="33"/>
        <v>0.29798846308536464</v>
      </c>
      <c r="C761">
        <v>0.7856685079500717</v>
      </c>
      <c r="D761">
        <f t="shared" si="34"/>
        <v>0.16017285599151357</v>
      </c>
      <c r="E761">
        <v>0</v>
      </c>
      <c r="F761">
        <f t="shared" si="35"/>
        <v>0.16017285599151357</v>
      </c>
    </row>
    <row r="762" spans="1:6" x14ac:dyDescent="0.25">
      <c r="A762">
        <v>0.88326670125431073</v>
      </c>
      <c r="B762">
        <f t="shared" si="33"/>
        <v>0.67829554129751857</v>
      </c>
      <c r="C762">
        <v>0.10956144901882992</v>
      </c>
      <c r="D762">
        <f t="shared" si="34"/>
        <v>1.468306579596985</v>
      </c>
      <c r="E762">
        <v>0</v>
      </c>
      <c r="F762">
        <f t="shared" si="35"/>
        <v>1.468306579596985</v>
      </c>
    </row>
    <row r="763" spans="1:6" x14ac:dyDescent="0.25">
      <c r="A763">
        <v>0.7907345805230872</v>
      </c>
      <c r="B763">
        <f t="shared" si="33"/>
        <v>1.2830214032744716</v>
      </c>
      <c r="C763">
        <v>0.3422650837733085</v>
      </c>
      <c r="D763">
        <f t="shared" si="34"/>
        <v>0.71193210053192246</v>
      </c>
      <c r="E763">
        <v>0</v>
      </c>
      <c r="F763">
        <f t="shared" si="35"/>
        <v>0.71193210053192246</v>
      </c>
    </row>
    <row r="764" spans="1:6" x14ac:dyDescent="0.25">
      <c r="A764">
        <v>0.76985992004150516</v>
      </c>
      <c r="B764">
        <f t="shared" si="33"/>
        <v>1.4292169546898656</v>
      </c>
      <c r="C764">
        <v>0.54802087466048155</v>
      </c>
      <c r="D764">
        <f t="shared" si="34"/>
        <v>0.39936381162914081</v>
      </c>
      <c r="E764">
        <v>1</v>
      </c>
      <c r="F764">
        <f t="shared" si="35"/>
        <v>1.4292169546898656</v>
      </c>
    </row>
    <row r="765" spans="1:6" x14ac:dyDescent="0.25">
      <c r="A765">
        <v>0.67455061494796598</v>
      </c>
      <c r="B765">
        <f t="shared" si="33"/>
        <v>2.151412925988752</v>
      </c>
      <c r="C765">
        <v>0.16809595019379253</v>
      </c>
      <c r="D765">
        <f t="shared" si="34"/>
        <v>1.1840772446924557</v>
      </c>
      <c r="E765">
        <v>0</v>
      </c>
      <c r="F765">
        <f t="shared" si="35"/>
        <v>1.1840772446924557</v>
      </c>
    </row>
    <row r="766" spans="1:6" x14ac:dyDescent="0.25">
      <c r="A766">
        <v>9.3752861110263375E-2</v>
      </c>
      <c r="B766">
        <f t="shared" si="33"/>
        <v>12.934934951299569</v>
      </c>
      <c r="C766">
        <v>0.24961088900418105</v>
      </c>
      <c r="D766">
        <f t="shared" si="34"/>
        <v>0.92154848447570359</v>
      </c>
      <c r="E766">
        <v>0</v>
      </c>
      <c r="F766">
        <f t="shared" si="35"/>
        <v>0.92154848447570359</v>
      </c>
    </row>
    <row r="767" spans="1:6" x14ac:dyDescent="0.25">
      <c r="A767">
        <v>0.95715201269569994</v>
      </c>
      <c r="B767">
        <f t="shared" si="33"/>
        <v>0.23930632350367201</v>
      </c>
      <c r="C767">
        <v>0.71834467604602192</v>
      </c>
      <c r="D767">
        <f t="shared" si="34"/>
        <v>0.21965854908218876</v>
      </c>
      <c r="E767">
        <v>0</v>
      </c>
      <c r="F767">
        <f t="shared" si="35"/>
        <v>0.21965854908218876</v>
      </c>
    </row>
    <row r="768" spans="1:6" x14ac:dyDescent="0.25">
      <c r="A768">
        <v>0.94106875820184943</v>
      </c>
      <c r="B768">
        <f t="shared" si="33"/>
        <v>0.33190750150945936</v>
      </c>
      <c r="C768">
        <v>5.6764427625354781E-2</v>
      </c>
      <c r="D768">
        <f t="shared" si="34"/>
        <v>1.9049438404038093</v>
      </c>
      <c r="E768">
        <v>0</v>
      </c>
      <c r="F768">
        <f t="shared" si="35"/>
        <v>1.9049438404038093</v>
      </c>
    </row>
    <row r="769" spans="1:6" x14ac:dyDescent="0.25">
      <c r="A769">
        <v>0.95635853144932403</v>
      </c>
      <c r="B769">
        <f t="shared" si="33"/>
        <v>0.24383826962411112</v>
      </c>
      <c r="C769">
        <v>0.65471358378856781</v>
      </c>
      <c r="D769">
        <f t="shared" si="34"/>
        <v>0.281246623930198</v>
      </c>
      <c r="E769">
        <v>1</v>
      </c>
      <c r="F769">
        <f t="shared" si="35"/>
        <v>0.24383826962411112</v>
      </c>
    </row>
    <row r="770" spans="1:6" x14ac:dyDescent="0.25">
      <c r="A770">
        <v>0.44251838740195931</v>
      </c>
      <c r="B770">
        <f t="shared" si="33"/>
        <v>4.4550451472498249</v>
      </c>
      <c r="C770">
        <v>0.9796441541795099</v>
      </c>
      <c r="D770">
        <f t="shared" si="34"/>
        <v>1.3655963636969869E-2</v>
      </c>
      <c r="E770">
        <v>0</v>
      </c>
      <c r="F770">
        <f t="shared" si="35"/>
        <v>1.3655963636969869E-2</v>
      </c>
    </row>
    <row r="771" spans="1:6" x14ac:dyDescent="0.25">
      <c r="A771">
        <v>0.5884578997161779</v>
      </c>
      <c r="B771">
        <f t="shared" si="33"/>
        <v>2.8975403996232685</v>
      </c>
      <c r="C771">
        <v>0.27311014130069888</v>
      </c>
      <c r="D771">
        <f t="shared" si="34"/>
        <v>0.86180618670154419</v>
      </c>
      <c r="E771">
        <v>0</v>
      </c>
      <c r="F771">
        <f t="shared" si="35"/>
        <v>0.86180618670154419</v>
      </c>
    </row>
    <row r="772" spans="1:6" x14ac:dyDescent="0.25">
      <c r="A772">
        <v>0.23514511551255837</v>
      </c>
      <c r="B772">
        <f t="shared" si="33"/>
        <v>7.910122637164851</v>
      </c>
      <c r="C772">
        <v>0.21436201055940429</v>
      </c>
      <c r="D772">
        <f t="shared" si="34"/>
        <v>1.0226354947147618</v>
      </c>
      <c r="E772">
        <v>0</v>
      </c>
      <c r="F772">
        <f t="shared" si="35"/>
        <v>1.0226354947147618</v>
      </c>
    </row>
    <row r="773" spans="1:6" x14ac:dyDescent="0.25">
      <c r="A773">
        <v>0.84774315622425001</v>
      </c>
      <c r="B773">
        <f t="shared" si="33"/>
        <v>0.90260967693562633</v>
      </c>
      <c r="C773">
        <v>0.54618976409192177</v>
      </c>
      <c r="D773">
        <f t="shared" si="34"/>
        <v>0.40158619544354285</v>
      </c>
      <c r="E773">
        <v>0</v>
      </c>
      <c r="F773">
        <f t="shared" si="35"/>
        <v>0.40158619544354285</v>
      </c>
    </row>
    <row r="774" spans="1:6" x14ac:dyDescent="0.25">
      <c r="A774">
        <v>0.43333231604968414</v>
      </c>
      <c r="B774">
        <f t="shared" ref="B774:B837" si="36">-LN(A774)/$B$1</f>
        <v>4.5696741627378481</v>
      </c>
      <c r="C774">
        <v>0.72234260078737755</v>
      </c>
      <c r="D774">
        <f t="shared" ref="D774:D837" si="37">-LN(C774)/D$1</f>
        <v>0.21597326448245199</v>
      </c>
      <c r="E774">
        <v>1</v>
      </c>
      <c r="F774">
        <f t="shared" ref="F774:F837" si="38">IF(E774=0,D774,B774)</f>
        <v>4.5696741627378481</v>
      </c>
    </row>
    <row r="775" spans="1:6" x14ac:dyDescent="0.25">
      <c r="A775">
        <v>0.66185491500595106</v>
      </c>
      <c r="B775">
        <f t="shared" si="36"/>
        <v>2.2552399381802029</v>
      </c>
      <c r="C775">
        <v>0.26462599566637163</v>
      </c>
      <c r="D775">
        <f t="shared" si="37"/>
        <v>0.88276081472657597</v>
      </c>
      <c r="E775">
        <v>0</v>
      </c>
      <c r="F775">
        <f t="shared" si="38"/>
        <v>0.88276081472657597</v>
      </c>
    </row>
    <row r="776" spans="1:6" x14ac:dyDescent="0.25">
      <c r="A776">
        <v>0.75429548020874659</v>
      </c>
      <c r="B776">
        <f t="shared" si="36"/>
        <v>1.5408257058716597</v>
      </c>
      <c r="C776">
        <v>0.16913357951597643</v>
      </c>
      <c r="D776">
        <f t="shared" si="37"/>
        <v>1.1799910125713546</v>
      </c>
      <c r="E776">
        <v>0</v>
      </c>
      <c r="F776">
        <f t="shared" si="38"/>
        <v>1.1799910125713546</v>
      </c>
    </row>
    <row r="777" spans="1:6" x14ac:dyDescent="0.25">
      <c r="A777">
        <v>0.44141972106082339</v>
      </c>
      <c r="B777">
        <f t="shared" si="36"/>
        <v>4.4686290039531489</v>
      </c>
      <c r="C777">
        <v>0.130344553971984</v>
      </c>
      <c r="D777">
        <f t="shared" si="37"/>
        <v>1.3529707300889227</v>
      </c>
      <c r="E777">
        <v>1</v>
      </c>
      <c r="F777">
        <f t="shared" si="38"/>
        <v>4.4686290039531489</v>
      </c>
    </row>
    <row r="778" spans="1:6" x14ac:dyDescent="0.25">
      <c r="A778">
        <v>9.1555528427991584E-2</v>
      </c>
      <c r="B778">
        <f t="shared" si="36"/>
        <v>13.064533457405121</v>
      </c>
      <c r="C778">
        <v>0.91537217322305975</v>
      </c>
      <c r="D778">
        <f t="shared" si="37"/>
        <v>5.8714840447382843E-2</v>
      </c>
      <c r="E778">
        <v>0</v>
      </c>
      <c r="F778">
        <f t="shared" si="38"/>
        <v>5.8714840447382843E-2</v>
      </c>
    </row>
    <row r="779" spans="1:6" x14ac:dyDescent="0.25">
      <c r="A779">
        <v>0.69170201727347636</v>
      </c>
      <c r="B779">
        <f t="shared" si="36"/>
        <v>2.0142077977072912</v>
      </c>
      <c r="C779">
        <v>0.97592089602343823</v>
      </c>
      <c r="D779">
        <f t="shared" si="37"/>
        <v>1.6184425637462283E-2</v>
      </c>
      <c r="E779">
        <v>0</v>
      </c>
      <c r="F779">
        <f t="shared" si="38"/>
        <v>1.6184425637462283E-2</v>
      </c>
    </row>
    <row r="780" spans="1:6" x14ac:dyDescent="0.25">
      <c r="A780">
        <v>0.68434705648976102</v>
      </c>
      <c r="B780">
        <f t="shared" si="36"/>
        <v>2.0726234836653536</v>
      </c>
      <c r="C780">
        <v>0.78334910122989598</v>
      </c>
      <c r="D780">
        <f t="shared" si="37"/>
        <v>0.16213601028218982</v>
      </c>
      <c r="E780">
        <v>0</v>
      </c>
      <c r="F780">
        <f t="shared" si="38"/>
        <v>0.16213601028218982</v>
      </c>
    </row>
    <row r="781" spans="1:6" x14ac:dyDescent="0.25">
      <c r="A781">
        <v>0.49272133548997465</v>
      </c>
      <c r="B781">
        <f t="shared" si="36"/>
        <v>3.867822443513707</v>
      </c>
      <c r="C781">
        <v>0.18625446333201087</v>
      </c>
      <c r="D781">
        <f t="shared" si="37"/>
        <v>1.1159637834069647</v>
      </c>
      <c r="E781">
        <v>0</v>
      </c>
      <c r="F781">
        <f t="shared" si="38"/>
        <v>1.1159637834069647</v>
      </c>
    </row>
    <row r="782" spans="1:6" x14ac:dyDescent="0.25">
      <c r="A782">
        <v>0.71211890011291845</v>
      </c>
      <c r="B782">
        <f t="shared" si="36"/>
        <v>1.8552480162381511</v>
      </c>
      <c r="C782">
        <v>0.62443922238837857</v>
      </c>
      <c r="D782">
        <f t="shared" si="37"/>
        <v>0.31268345032458472</v>
      </c>
      <c r="E782">
        <v>0</v>
      </c>
      <c r="F782">
        <f t="shared" si="38"/>
        <v>0.31268345032458472</v>
      </c>
    </row>
    <row r="783" spans="1:6" x14ac:dyDescent="0.25">
      <c r="A783">
        <v>0.61009552293465985</v>
      </c>
      <c r="B783">
        <f t="shared" si="36"/>
        <v>2.7002171535499513</v>
      </c>
      <c r="C783">
        <v>0.50135807367168184</v>
      </c>
      <c r="D783">
        <f t="shared" si="37"/>
        <v>0.45845598624099254</v>
      </c>
      <c r="E783">
        <v>0</v>
      </c>
      <c r="F783">
        <f t="shared" si="38"/>
        <v>0.45845598624099254</v>
      </c>
    </row>
    <row r="784" spans="1:6" x14ac:dyDescent="0.25">
      <c r="A784">
        <v>0.27845088045899841</v>
      </c>
      <c r="B784">
        <f t="shared" si="36"/>
        <v>6.9864131527382796</v>
      </c>
      <c r="C784">
        <v>0.39927365947447124</v>
      </c>
      <c r="D784">
        <f t="shared" si="37"/>
        <v>0.60963362141069577</v>
      </c>
      <c r="E784">
        <v>0</v>
      </c>
      <c r="F784">
        <f t="shared" si="38"/>
        <v>0.60963362141069577</v>
      </c>
    </row>
    <row r="785" spans="1:6" x14ac:dyDescent="0.25">
      <c r="A785">
        <v>0.59419537949766532</v>
      </c>
      <c r="B785">
        <f t="shared" si="36"/>
        <v>2.8445196283559482</v>
      </c>
      <c r="C785">
        <v>0.31043427838984344</v>
      </c>
      <c r="D785">
        <f t="shared" si="37"/>
        <v>0.7767483823461977</v>
      </c>
      <c r="E785">
        <v>0</v>
      </c>
      <c r="F785">
        <f t="shared" si="38"/>
        <v>0.7767483823461977</v>
      </c>
    </row>
    <row r="786" spans="1:6" x14ac:dyDescent="0.25">
      <c r="A786">
        <v>0.96130252998443555</v>
      </c>
      <c r="B786">
        <f t="shared" si="36"/>
        <v>0.21566181463017173</v>
      </c>
      <c r="C786">
        <v>0.68941312906277652</v>
      </c>
      <c r="D786">
        <f t="shared" si="37"/>
        <v>0.24695523299690239</v>
      </c>
      <c r="E786">
        <v>0</v>
      </c>
      <c r="F786">
        <f t="shared" si="38"/>
        <v>0.24695523299690239</v>
      </c>
    </row>
    <row r="787" spans="1:6" x14ac:dyDescent="0.25">
      <c r="A787">
        <v>0.58665730765709401</v>
      </c>
      <c r="B787">
        <f t="shared" si="36"/>
        <v>2.9142865169536805</v>
      </c>
      <c r="C787">
        <v>0.93331705679494614</v>
      </c>
      <c r="D787">
        <f t="shared" si="37"/>
        <v>4.5823579540031315E-2</v>
      </c>
      <c r="E787">
        <v>0</v>
      </c>
      <c r="F787">
        <f t="shared" si="38"/>
        <v>4.5823579540031315E-2</v>
      </c>
    </row>
    <row r="788" spans="1:6" x14ac:dyDescent="0.25">
      <c r="A788">
        <v>2.2278511917477952E-2</v>
      </c>
      <c r="B788">
        <f t="shared" si="36"/>
        <v>20.787610143240148</v>
      </c>
      <c r="C788">
        <v>0.40446180608539078</v>
      </c>
      <c r="D788">
        <f t="shared" si="37"/>
        <v>0.60106106870830356</v>
      </c>
      <c r="E788">
        <v>0</v>
      </c>
      <c r="F788">
        <f t="shared" si="38"/>
        <v>0.60106106870830356</v>
      </c>
    </row>
    <row r="789" spans="1:6" x14ac:dyDescent="0.25">
      <c r="A789">
        <v>0.80504776146732993</v>
      </c>
      <c r="B789">
        <f t="shared" si="36"/>
        <v>1.1849927448539457</v>
      </c>
      <c r="C789">
        <v>0.84673604541154213</v>
      </c>
      <c r="D789">
        <f t="shared" si="37"/>
        <v>0.11046896918684079</v>
      </c>
      <c r="E789">
        <v>0</v>
      </c>
      <c r="F789">
        <f t="shared" si="38"/>
        <v>0.11046896918684079</v>
      </c>
    </row>
    <row r="790" spans="1:6" x14ac:dyDescent="0.25">
      <c r="A790">
        <v>0.6130863368633076</v>
      </c>
      <c r="B790">
        <f t="shared" si="36"/>
        <v>2.6734945890340684</v>
      </c>
      <c r="C790">
        <v>5.9755241554002504E-2</v>
      </c>
      <c r="D790">
        <f t="shared" si="37"/>
        <v>1.8708488494455036</v>
      </c>
      <c r="E790">
        <v>1</v>
      </c>
      <c r="F790">
        <f t="shared" si="38"/>
        <v>2.6734945890340684</v>
      </c>
    </row>
    <row r="791" spans="1:6" x14ac:dyDescent="0.25">
      <c r="A791">
        <v>0.94433423871578115</v>
      </c>
      <c r="B791">
        <f t="shared" si="36"/>
        <v>0.31297873807189325</v>
      </c>
      <c r="C791">
        <v>0.9804071169164098</v>
      </c>
      <c r="D791">
        <f t="shared" si="37"/>
        <v>1.3139022681183901E-2</v>
      </c>
      <c r="E791">
        <v>0</v>
      </c>
      <c r="F791">
        <f t="shared" si="38"/>
        <v>1.3139022681183901E-2</v>
      </c>
    </row>
    <row r="792" spans="1:6" x14ac:dyDescent="0.25">
      <c r="A792">
        <v>0.51200903347880489</v>
      </c>
      <c r="B792">
        <f t="shared" si="36"/>
        <v>3.6579945933605651</v>
      </c>
      <c r="C792">
        <v>0.50172429578539379</v>
      </c>
      <c r="D792">
        <f t="shared" si="37"/>
        <v>0.45797112997690109</v>
      </c>
      <c r="E792">
        <v>0</v>
      </c>
      <c r="F792">
        <f t="shared" si="38"/>
        <v>0.45797112997690109</v>
      </c>
    </row>
    <row r="793" spans="1:6" x14ac:dyDescent="0.25">
      <c r="A793">
        <v>0.14197210608233893</v>
      </c>
      <c r="B793">
        <f t="shared" si="36"/>
        <v>10.667347960201251</v>
      </c>
      <c r="C793">
        <v>0.70076601458784749</v>
      </c>
      <c r="D793">
        <f t="shared" si="37"/>
        <v>0.23610971826137231</v>
      </c>
      <c r="E793">
        <v>0</v>
      </c>
      <c r="F793">
        <f t="shared" si="38"/>
        <v>0.23610971826137231</v>
      </c>
    </row>
    <row r="794" spans="1:6" x14ac:dyDescent="0.25">
      <c r="A794">
        <v>0.70180364391003147</v>
      </c>
      <c r="B794">
        <f t="shared" si="36"/>
        <v>1.9349815497934553</v>
      </c>
      <c r="C794">
        <v>0.47596667378765223</v>
      </c>
      <c r="D794">
        <f t="shared" si="37"/>
        <v>0.49296642779076749</v>
      </c>
      <c r="E794">
        <v>0</v>
      </c>
      <c r="F794">
        <f t="shared" si="38"/>
        <v>0.49296642779076749</v>
      </c>
    </row>
    <row r="795" spans="1:6" x14ac:dyDescent="0.25">
      <c r="A795">
        <v>0.82692953276161996</v>
      </c>
      <c r="B795">
        <f t="shared" si="36"/>
        <v>1.0384469719004163</v>
      </c>
      <c r="C795">
        <v>0.54857020783104948</v>
      </c>
      <c r="D795">
        <f t="shared" si="37"/>
        <v>0.39869854433342394</v>
      </c>
      <c r="E795">
        <v>0</v>
      </c>
      <c r="F795">
        <f t="shared" si="38"/>
        <v>0.39869854433342394</v>
      </c>
    </row>
    <row r="796" spans="1:6" x14ac:dyDescent="0.25">
      <c r="A796">
        <v>7.6387829218420966E-2</v>
      </c>
      <c r="B796">
        <f t="shared" si="36"/>
        <v>14.054272671713717</v>
      </c>
      <c r="C796">
        <v>9.0701010162663659E-2</v>
      </c>
      <c r="D796">
        <f t="shared" si="37"/>
        <v>1.593749524912174</v>
      </c>
      <c r="E796">
        <v>0</v>
      </c>
      <c r="F796">
        <f t="shared" si="38"/>
        <v>1.593749524912174</v>
      </c>
    </row>
    <row r="797" spans="1:6" x14ac:dyDescent="0.25">
      <c r="A797">
        <v>0.83773308511612288</v>
      </c>
      <c r="B797">
        <f t="shared" si="36"/>
        <v>0.96751772359402866</v>
      </c>
      <c r="C797">
        <v>0.82073427533799248</v>
      </c>
      <c r="D797">
        <f t="shared" si="37"/>
        <v>0.13117920430124363</v>
      </c>
      <c r="E797">
        <v>0</v>
      </c>
      <c r="F797">
        <f t="shared" si="38"/>
        <v>0.13117920430124363</v>
      </c>
    </row>
    <row r="798" spans="1:6" x14ac:dyDescent="0.25">
      <c r="A798">
        <v>0.3715933713797418</v>
      </c>
      <c r="B798">
        <f t="shared" si="36"/>
        <v>5.4095907664148459</v>
      </c>
      <c r="C798">
        <v>0.15271462141788994</v>
      </c>
      <c r="D798">
        <f t="shared" si="37"/>
        <v>1.2477983524359775</v>
      </c>
      <c r="E798">
        <v>1</v>
      </c>
      <c r="F798">
        <f t="shared" si="38"/>
        <v>5.4095907664148459</v>
      </c>
    </row>
    <row r="799" spans="1:6" x14ac:dyDescent="0.25">
      <c r="A799">
        <v>0.77489547410504467</v>
      </c>
      <c r="B799">
        <f t="shared" si="36"/>
        <v>1.3935908789474081</v>
      </c>
      <c r="C799">
        <v>0.31666005432294686</v>
      </c>
      <c r="D799">
        <f t="shared" si="37"/>
        <v>0.76356338934867463</v>
      </c>
      <c r="E799">
        <v>0</v>
      </c>
      <c r="F799">
        <f t="shared" si="38"/>
        <v>0.76356338934867463</v>
      </c>
    </row>
    <row r="800" spans="1:6" x14ac:dyDescent="0.25">
      <c r="A800">
        <v>0.67464217047639397</v>
      </c>
      <c r="B800">
        <f t="shared" si="36"/>
        <v>2.1506712922649354</v>
      </c>
      <c r="C800">
        <v>0.66682943205053868</v>
      </c>
      <c r="D800">
        <f t="shared" si="37"/>
        <v>0.26907104238489216</v>
      </c>
      <c r="E800">
        <v>0</v>
      </c>
      <c r="F800">
        <f t="shared" si="38"/>
        <v>0.26907104238489216</v>
      </c>
    </row>
    <row r="801" spans="1:6" x14ac:dyDescent="0.25">
      <c r="A801">
        <v>0.77312540055543688</v>
      </c>
      <c r="B801">
        <f t="shared" si="36"/>
        <v>1.4060875286138148</v>
      </c>
      <c r="C801">
        <v>0.62504959257789849</v>
      </c>
      <c r="D801">
        <f t="shared" si="37"/>
        <v>0.31203471731008892</v>
      </c>
      <c r="E801">
        <v>0</v>
      </c>
      <c r="F801">
        <f t="shared" si="38"/>
        <v>0.31203471731008892</v>
      </c>
    </row>
    <row r="802" spans="1:6" x14ac:dyDescent="0.25">
      <c r="A802">
        <v>0.20496230964079715</v>
      </c>
      <c r="B802">
        <f t="shared" si="36"/>
        <v>8.6608151484041116</v>
      </c>
      <c r="C802">
        <v>0.62028870509964296</v>
      </c>
      <c r="D802">
        <f t="shared" si="37"/>
        <v>0.31711172373132307</v>
      </c>
      <c r="E802">
        <v>1</v>
      </c>
      <c r="F802">
        <f t="shared" si="38"/>
        <v>8.6608151484041116</v>
      </c>
    </row>
    <row r="803" spans="1:6" x14ac:dyDescent="0.25">
      <c r="A803">
        <v>0.8656575212866604</v>
      </c>
      <c r="B803">
        <f t="shared" si="36"/>
        <v>0.78833836390555334</v>
      </c>
      <c r="C803">
        <v>0.83687856685079498</v>
      </c>
      <c r="D803">
        <f t="shared" si="37"/>
        <v>0.11824455540423878</v>
      </c>
      <c r="E803">
        <v>0</v>
      </c>
      <c r="F803">
        <f t="shared" si="38"/>
        <v>0.11824455540423878</v>
      </c>
    </row>
    <row r="804" spans="1:6" x14ac:dyDescent="0.25">
      <c r="A804">
        <v>0.10037537766655477</v>
      </c>
      <c r="B804">
        <f t="shared" si="36"/>
        <v>12.561958164843317</v>
      </c>
      <c r="C804">
        <v>0.64424573503830074</v>
      </c>
      <c r="D804">
        <f t="shared" si="37"/>
        <v>0.29194890405910862</v>
      </c>
      <c r="E804">
        <v>1</v>
      </c>
      <c r="F804">
        <f t="shared" si="38"/>
        <v>12.561958164843317</v>
      </c>
    </row>
    <row r="805" spans="1:6" x14ac:dyDescent="0.25">
      <c r="A805">
        <v>0.98965422528763691</v>
      </c>
      <c r="B805">
        <f t="shared" si="36"/>
        <v>5.6828766381345097E-2</v>
      </c>
      <c r="C805">
        <v>0.15887936033204139</v>
      </c>
      <c r="D805">
        <f t="shared" si="37"/>
        <v>1.2215206539182424</v>
      </c>
      <c r="E805">
        <v>0</v>
      </c>
      <c r="F805">
        <f t="shared" si="38"/>
        <v>1.2215206539182424</v>
      </c>
    </row>
    <row r="806" spans="1:6" x14ac:dyDescent="0.25">
      <c r="A806">
        <v>0.31055635242774743</v>
      </c>
      <c r="B806">
        <f t="shared" si="36"/>
        <v>6.3901087692649208</v>
      </c>
      <c r="C806">
        <v>0.38044373912778101</v>
      </c>
      <c r="D806">
        <f t="shared" si="37"/>
        <v>0.64171113744129338</v>
      </c>
      <c r="E806">
        <v>0</v>
      </c>
      <c r="F806">
        <f t="shared" si="38"/>
        <v>0.64171113744129338</v>
      </c>
    </row>
    <row r="807" spans="1:6" x14ac:dyDescent="0.25">
      <c r="A807">
        <v>0.57454145939512313</v>
      </c>
      <c r="B807">
        <f t="shared" si="36"/>
        <v>3.0283225040886248</v>
      </c>
      <c r="C807">
        <v>0.19220557267983032</v>
      </c>
      <c r="D807">
        <f t="shared" si="37"/>
        <v>1.0950795409657461</v>
      </c>
      <c r="E807">
        <v>0</v>
      </c>
      <c r="F807">
        <f t="shared" si="38"/>
        <v>1.0950795409657461</v>
      </c>
    </row>
    <row r="808" spans="1:6" x14ac:dyDescent="0.25">
      <c r="A808">
        <v>2.3865474410229806E-2</v>
      </c>
      <c r="B808">
        <f t="shared" si="36"/>
        <v>20.411598086393841</v>
      </c>
      <c r="C808">
        <v>0.50874355296487317</v>
      </c>
      <c r="D808">
        <f t="shared" si="37"/>
        <v>0.44874582643462435</v>
      </c>
      <c r="E808">
        <v>0</v>
      </c>
      <c r="F808">
        <f t="shared" si="38"/>
        <v>0.44874582643462435</v>
      </c>
    </row>
    <row r="809" spans="1:6" x14ac:dyDescent="0.25">
      <c r="A809">
        <v>0.6878872035889767</v>
      </c>
      <c r="B809">
        <f t="shared" si="36"/>
        <v>2.0444284303913474</v>
      </c>
      <c r="C809">
        <v>0.26017029328287605</v>
      </c>
      <c r="D809">
        <f t="shared" si="37"/>
        <v>0.89403644635037605</v>
      </c>
      <c r="E809">
        <v>0</v>
      </c>
      <c r="F809">
        <f t="shared" si="38"/>
        <v>0.89403644635037605</v>
      </c>
    </row>
    <row r="810" spans="1:6" x14ac:dyDescent="0.25">
      <c r="A810">
        <v>0.95226905117954042</v>
      </c>
      <c r="B810">
        <f t="shared" si="36"/>
        <v>0.26725501275486907</v>
      </c>
      <c r="C810">
        <v>0.53306680501724291</v>
      </c>
      <c r="D810">
        <f t="shared" si="37"/>
        <v>0.41773474430743102</v>
      </c>
      <c r="E810">
        <v>0</v>
      </c>
      <c r="F810">
        <f t="shared" si="38"/>
        <v>0.41773474430743102</v>
      </c>
    </row>
    <row r="811" spans="1:6" x14ac:dyDescent="0.25">
      <c r="A811">
        <v>1.2604144413586841E-2</v>
      </c>
      <c r="B811">
        <f t="shared" si="36"/>
        <v>23.900161734395361</v>
      </c>
      <c r="C811">
        <v>0.74172185430463577</v>
      </c>
      <c r="D811">
        <f t="shared" si="37"/>
        <v>0.19839373540493344</v>
      </c>
      <c r="E811">
        <v>0</v>
      </c>
      <c r="F811">
        <f t="shared" si="38"/>
        <v>0.19839373540493344</v>
      </c>
    </row>
    <row r="812" spans="1:6" x14ac:dyDescent="0.25">
      <c r="A812">
        <v>0.90331736198004087</v>
      </c>
      <c r="B812">
        <f t="shared" si="36"/>
        <v>0.55563570709126142</v>
      </c>
      <c r="C812">
        <v>0.70714438306833094</v>
      </c>
      <c r="D812">
        <f t="shared" si="37"/>
        <v>0.23009323678793836</v>
      </c>
      <c r="E812">
        <v>0</v>
      </c>
      <c r="F812">
        <f t="shared" si="38"/>
        <v>0.23009323678793836</v>
      </c>
    </row>
    <row r="813" spans="1:6" x14ac:dyDescent="0.25">
      <c r="A813">
        <v>0.61885433515427102</v>
      </c>
      <c r="B813">
        <f t="shared" si="36"/>
        <v>2.6223243543325623</v>
      </c>
      <c r="C813">
        <v>0.51686147648548841</v>
      </c>
      <c r="D813">
        <f t="shared" si="37"/>
        <v>0.43823398243073231</v>
      </c>
      <c r="E813">
        <v>0</v>
      </c>
      <c r="F813">
        <f t="shared" si="38"/>
        <v>0.43823398243073231</v>
      </c>
    </row>
    <row r="814" spans="1:6" x14ac:dyDescent="0.25">
      <c r="A814">
        <v>4.8829615161595508E-4</v>
      </c>
      <c r="B814">
        <f t="shared" si="36"/>
        <v>41.664417858555204</v>
      </c>
      <c r="C814">
        <v>2.9694509720145267E-2</v>
      </c>
      <c r="D814">
        <f t="shared" si="37"/>
        <v>2.3351879868322571</v>
      </c>
      <c r="E814">
        <v>0</v>
      </c>
      <c r="F814">
        <f t="shared" si="38"/>
        <v>2.3351879868322571</v>
      </c>
    </row>
    <row r="815" spans="1:6" x14ac:dyDescent="0.25">
      <c r="A815">
        <v>0.69798883022553182</v>
      </c>
      <c r="B815">
        <f t="shared" si="36"/>
        <v>1.9647660048635227</v>
      </c>
      <c r="C815">
        <v>0.98489333780938138</v>
      </c>
      <c r="D815">
        <f t="shared" si="37"/>
        <v>1.0107523347537109E-2</v>
      </c>
      <c r="E815">
        <v>0</v>
      </c>
      <c r="F815">
        <f t="shared" si="38"/>
        <v>1.0107523347537109E-2</v>
      </c>
    </row>
    <row r="816" spans="1:6" x14ac:dyDescent="0.25">
      <c r="A816">
        <v>0.29630420850245676</v>
      </c>
      <c r="B816">
        <f t="shared" si="36"/>
        <v>6.6468230654931091</v>
      </c>
      <c r="C816">
        <v>0.17893002105777153</v>
      </c>
      <c r="D816">
        <f t="shared" si="37"/>
        <v>1.1426032492637244</v>
      </c>
      <c r="E816">
        <v>0</v>
      </c>
      <c r="F816">
        <f t="shared" si="38"/>
        <v>1.1426032492637244</v>
      </c>
    </row>
    <row r="817" spans="1:6" x14ac:dyDescent="0.25">
      <c r="A817">
        <v>0.27405621509445477</v>
      </c>
      <c r="B817">
        <f t="shared" si="36"/>
        <v>7.0733444210881897</v>
      </c>
      <c r="C817">
        <v>0.29630420850245676</v>
      </c>
      <c r="D817">
        <f t="shared" si="37"/>
        <v>0.80768168724119449</v>
      </c>
      <c r="E817">
        <v>0</v>
      </c>
      <c r="F817">
        <f t="shared" si="38"/>
        <v>0.80768168724119449</v>
      </c>
    </row>
    <row r="818" spans="1:6" x14ac:dyDescent="0.25">
      <c r="A818">
        <v>0.98712118900112922</v>
      </c>
      <c r="B818">
        <f t="shared" si="36"/>
        <v>7.0833125012557618E-2</v>
      </c>
      <c r="C818">
        <v>0.71019623401593068</v>
      </c>
      <c r="D818">
        <f t="shared" si="37"/>
        <v>0.22723370597370687</v>
      </c>
      <c r="E818">
        <v>0</v>
      </c>
      <c r="F818">
        <f t="shared" si="38"/>
        <v>0.22723370597370687</v>
      </c>
    </row>
    <row r="819" spans="1:6" x14ac:dyDescent="0.25">
      <c r="A819">
        <v>0.51619006927701649</v>
      </c>
      <c r="B819">
        <f t="shared" si="36"/>
        <v>3.6135531694711278</v>
      </c>
      <c r="C819">
        <v>7.635731070894497E-2</v>
      </c>
      <c r="D819">
        <f t="shared" si="37"/>
        <v>1.7080554444412535</v>
      </c>
      <c r="E819">
        <v>0</v>
      </c>
      <c r="F819">
        <f t="shared" si="38"/>
        <v>1.7080554444412535</v>
      </c>
    </row>
    <row r="820" spans="1:6" x14ac:dyDescent="0.25">
      <c r="A820">
        <v>0.60344248786889243</v>
      </c>
      <c r="B820">
        <f t="shared" si="36"/>
        <v>2.7601341018281658</v>
      </c>
      <c r="C820">
        <v>0.93725394451734978</v>
      </c>
      <c r="D820">
        <f t="shared" si="37"/>
        <v>4.3028562262618447E-2</v>
      </c>
      <c r="E820">
        <v>0</v>
      </c>
      <c r="F820">
        <f t="shared" si="38"/>
        <v>4.3028562262618447E-2</v>
      </c>
    </row>
    <row r="821" spans="1:6" x14ac:dyDescent="0.25">
      <c r="A821">
        <v>0.7806634723960082</v>
      </c>
      <c r="B821">
        <f t="shared" si="36"/>
        <v>1.3530662034019134</v>
      </c>
      <c r="C821">
        <v>0.62819299905392623</v>
      </c>
      <c r="D821">
        <f t="shared" si="37"/>
        <v>0.30870374262536771</v>
      </c>
      <c r="E821">
        <v>0</v>
      </c>
      <c r="F821">
        <f t="shared" si="38"/>
        <v>0.30870374262536771</v>
      </c>
    </row>
    <row r="822" spans="1:6" x14ac:dyDescent="0.25">
      <c r="A822">
        <v>4.4801171910763882E-2</v>
      </c>
      <c r="B822">
        <f t="shared" si="36"/>
        <v>16.970060006453132</v>
      </c>
      <c r="C822">
        <v>0.77901547288430428</v>
      </c>
      <c r="D822">
        <f t="shared" si="37"/>
        <v>0.16581963533382993</v>
      </c>
      <c r="E822">
        <v>0</v>
      </c>
      <c r="F822">
        <f t="shared" si="38"/>
        <v>0.16581963533382993</v>
      </c>
    </row>
    <row r="823" spans="1:6" x14ac:dyDescent="0.25">
      <c r="A823">
        <v>2.6490066225165563E-2</v>
      </c>
      <c r="B823">
        <f t="shared" si="36"/>
        <v>19.841450686858106</v>
      </c>
      <c r="C823">
        <v>2.2400585955381941E-2</v>
      </c>
      <c r="D823">
        <f t="shared" si="37"/>
        <v>2.5223560170922101</v>
      </c>
      <c r="E823">
        <v>0</v>
      </c>
      <c r="F823">
        <f t="shared" si="38"/>
        <v>2.5223560170922101</v>
      </c>
    </row>
    <row r="824" spans="1:6" x14ac:dyDescent="0.25">
      <c r="A824">
        <v>0.77413251136814476</v>
      </c>
      <c r="B824">
        <f t="shared" si="36"/>
        <v>1.3989738619016885</v>
      </c>
      <c r="C824">
        <v>0.60438856166264843</v>
      </c>
      <c r="D824">
        <f t="shared" si="37"/>
        <v>0.33435456432541183</v>
      </c>
      <c r="E824">
        <v>0</v>
      </c>
      <c r="F824">
        <f t="shared" si="38"/>
        <v>0.33435456432541183</v>
      </c>
    </row>
    <row r="825" spans="1:6" x14ac:dyDescent="0.25">
      <c r="A825">
        <v>0.90789513840144043</v>
      </c>
      <c r="B825">
        <f t="shared" si="36"/>
        <v>0.52801307864443048</v>
      </c>
      <c r="C825">
        <v>0.22214423047578355</v>
      </c>
      <c r="D825">
        <f t="shared" si="37"/>
        <v>0.99895645500473174</v>
      </c>
      <c r="E825">
        <v>0</v>
      </c>
      <c r="F825">
        <f t="shared" si="38"/>
        <v>0.99895645500473174</v>
      </c>
    </row>
    <row r="826" spans="1:6" x14ac:dyDescent="0.25">
      <c r="A826">
        <v>0.51286355174413278</v>
      </c>
      <c r="B826">
        <f t="shared" si="36"/>
        <v>3.6488822415091691</v>
      </c>
      <c r="C826">
        <v>0.87707144383068336</v>
      </c>
      <c r="D826">
        <f t="shared" si="37"/>
        <v>8.7096166028500524E-2</v>
      </c>
      <c r="E826">
        <v>0</v>
      </c>
      <c r="F826">
        <f t="shared" si="38"/>
        <v>8.7096166028500524E-2</v>
      </c>
    </row>
    <row r="827" spans="1:6" x14ac:dyDescent="0.25">
      <c r="A827">
        <v>0.77028717917416911</v>
      </c>
      <c r="B827">
        <f t="shared" si="36"/>
        <v>1.4261851021870737</v>
      </c>
      <c r="C827">
        <v>9.02432325205237E-2</v>
      </c>
      <c r="D827">
        <f t="shared" si="37"/>
        <v>1.5971093429634173</v>
      </c>
      <c r="E827">
        <v>0</v>
      </c>
      <c r="F827">
        <f t="shared" si="38"/>
        <v>1.5971093429634173</v>
      </c>
    </row>
    <row r="828" spans="1:6" x14ac:dyDescent="0.25">
      <c r="A828">
        <v>7.1108127079073458E-3</v>
      </c>
      <c r="B828">
        <f t="shared" si="36"/>
        <v>27.02808052890537</v>
      </c>
      <c r="C828">
        <v>0.30899990844447156</v>
      </c>
      <c r="D828">
        <f t="shared" si="37"/>
        <v>0.77982357130188851</v>
      </c>
      <c r="E828">
        <v>0</v>
      </c>
      <c r="F828">
        <f t="shared" si="38"/>
        <v>0.77982357130188851</v>
      </c>
    </row>
    <row r="829" spans="1:6" x14ac:dyDescent="0.25">
      <c r="A829">
        <v>9.1128269295327621E-2</v>
      </c>
      <c r="B829">
        <f t="shared" si="36"/>
        <v>13.090094056045073</v>
      </c>
      <c r="C829">
        <v>0.40168462172307506</v>
      </c>
      <c r="D829">
        <f t="shared" si="37"/>
        <v>0.6056361363474897</v>
      </c>
      <c r="E829">
        <v>0</v>
      </c>
      <c r="F829">
        <f t="shared" si="38"/>
        <v>0.6056361363474897</v>
      </c>
    </row>
    <row r="830" spans="1:6" x14ac:dyDescent="0.25">
      <c r="A830">
        <v>0.48991363261818294</v>
      </c>
      <c r="B830">
        <f t="shared" si="36"/>
        <v>3.8990500730927296</v>
      </c>
      <c r="C830">
        <v>0.4056520279549547</v>
      </c>
      <c r="D830">
        <f t="shared" si="37"/>
        <v>0.59910993418386382</v>
      </c>
      <c r="E830">
        <v>1</v>
      </c>
      <c r="F830">
        <f t="shared" si="38"/>
        <v>3.8990500730927296</v>
      </c>
    </row>
    <row r="831" spans="1:6" x14ac:dyDescent="0.25">
      <c r="A831">
        <v>0.7372661519211402</v>
      </c>
      <c r="B831">
        <f t="shared" si="36"/>
        <v>1.6656083234434982</v>
      </c>
      <c r="C831">
        <v>0.46131778923917355</v>
      </c>
      <c r="D831">
        <f t="shared" si="37"/>
        <v>0.51372385516998953</v>
      </c>
      <c r="E831">
        <v>0</v>
      </c>
      <c r="F831">
        <f t="shared" si="38"/>
        <v>0.51372385516998953</v>
      </c>
    </row>
    <row r="832" spans="1:6" x14ac:dyDescent="0.25">
      <c r="A832">
        <v>0.97634815515610218</v>
      </c>
      <c r="B832">
        <f t="shared" si="36"/>
        <v>0.13079803185098135</v>
      </c>
      <c r="C832">
        <v>0.85082552568132574</v>
      </c>
      <c r="D832">
        <f t="shared" si="37"/>
        <v>0.10726971721775222</v>
      </c>
      <c r="E832">
        <v>0</v>
      </c>
      <c r="F832">
        <f t="shared" si="38"/>
        <v>0.10726971721775222</v>
      </c>
    </row>
    <row r="833" spans="1:6" x14ac:dyDescent="0.25">
      <c r="A833">
        <v>0.87984862819299903</v>
      </c>
      <c r="B833">
        <f t="shared" si="36"/>
        <v>0.69948305859527893</v>
      </c>
      <c r="C833">
        <v>0.2349314859462264</v>
      </c>
      <c r="D833">
        <f t="shared" si="37"/>
        <v>0.96179372942343455</v>
      </c>
      <c r="E833">
        <v>0</v>
      </c>
      <c r="F833">
        <f t="shared" si="38"/>
        <v>0.96179372942343455</v>
      </c>
    </row>
    <row r="834" spans="1:6" x14ac:dyDescent="0.25">
      <c r="A834">
        <v>0.11529892880031739</v>
      </c>
      <c r="B834">
        <f t="shared" si="36"/>
        <v>11.804519903245513</v>
      </c>
      <c r="C834">
        <v>0.25833918271431622</v>
      </c>
      <c r="D834">
        <f t="shared" si="37"/>
        <v>0.89872635842506521</v>
      </c>
      <c r="E834">
        <v>0</v>
      </c>
      <c r="F834">
        <f t="shared" si="38"/>
        <v>0.89872635842506521</v>
      </c>
    </row>
    <row r="835" spans="1:6" x14ac:dyDescent="0.25">
      <c r="A835">
        <v>0.64653462324900057</v>
      </c>
      <c r="B835">
        <f t="shared" si="36"/>
        <v>2.383215996146034</v>
      </c>
      <c r="C835">
        <v>0.66035950804162724</v>
      </c>
      <c r="D835">
        <f t="shared" si="37"/>
        <v>0.27554507510482418</v>
      </c>
      <c r="E835">
        <v>0</v>
      </c>
      <c r="F835">
        <f t="shared" si="38"/>
        <v>0.27554507510482418</v>
      </c>
    </row>
    <row r="836" spans="1:6" x14ac:dyDescent="0.25">
      <c r="A836">
        <v>0.61281167027802363</v>
      </c>
      <c r="B836">
        <f t="shared" si="36"/>
        <v>2.675943259834527</v>
      </c>
      <c r="C836">
        <v>0.53904843287453841</v>
      </c>
      <c r="D836">
        <f t="shared" si="37"/>
        <v>0.41032526905706534</v>
      </c>
      <c r="E836">
        <v>0</v>
      </c>
      <c r="F836">
        <f t="shared" si="38"/>
        <v>0.41032526905706534</v>
      </c>
    </row>
    <row r="837" spans="1:6" x14ac:dyDescent="0.25">
      <c r="A837">
        <v>0.71532334360789818</v>
      </c>
      <c r="B837">
        <f t="shared" si="36"/>
        <v>1.8307137141559011</v>
      </c>
      <c r="C837">
        <v>0.64430677205725273</v>
      </c>
      <c r="D837">
        <f t="shared" si="37"/>
        <v>0.291885997458316</v>
      </c>
      <c r="E837">
        <v>0</v>
      </c>
      <c r="F837">
        <f t="shared" si="38"/>
        <v>0.291885997458316</v>
      </c>
    </row>
    <row r="838" spans="1:6" x14ac:dyDescent="0.25">
      <c r="A838">
        <v>0.86034730063783682</v>
      </c>
      <c r="B838">
        <f t="shared" ref="B838:B901" si="39">-LN(A838)/$B$1</f>
        <v>0.82196247707218173</v>
      </c>
      <c r="C838">
        <v>0.61766411328470716</v>
      </c>
      <c r="D838">
        <f t="shared" ref="D838:D901" si="40">-LN(C838)/D$1</f>
        <v>0.31992727442840524</v>
      </c>
      <c r="E838">
        <v>0</v>
      </c>
      <c r="F838">
        <f t="shared" ref="F838:F901" si="41">IF(E838=0,D838,B838)</f>
        <v>0.31992727442840524</v>
      </c>
    </row>
    <row r="839" spans="1:6" x14ac:dyDescent="0.25">
      <c r="A839">
        <v>0.19806512649922178</v>
      </c>
      <c r="B839">
        <f t="shared" si="39"/>
        <v>8.8478654680723938</v>
      </c>
      <c r="C839">
        <v>0.79067354350413521</v>
      </c>
      <c r="D839">
        <f t="shared" si="40"/>
        <v>0.15595624837488464</v>
      </c>
      <c r="E839">
        <v>0</v>
      </c>
      <c r="F839">
        <f t="shared" si="41"/>
        <v>0.15595624837488464</v>
      </c>
    </row>
    <row r="840" spans="1:6" x14ac:dyDescent="0.25">
      <c r="A840">
        <v>0.9753715628528703</v>
      </c>
      <c r="B840">
        <f t="shared" si="39"/>
        <v>0.13626661461843101</v>
      </c>
      <c r="C840">
        <v>0.61107211523789173</v>
      </c>
      <c r="D840">
        <f t="shared" si="40"/>
        <v>0.32705199107751287</v>
      </c>
      <c r="E840">
        <v>0</v>
      </c>
      <c r="F840">
        <f t="shared" si="41"/>
        <v>0.32705199107751287</v>
      </c>
    </row>
    <row r="841" spans="1:6" x14ac:dyDescent="0.25">
      <c r="A841">
        <v>0.44523453474532304</v>
      </c>
      <c r="B841">
        <f t="shared" si="39"/>
        <v>4.4216070561939258</v>
      </c>
      <c r="C841">
        <v>0.77568895535142068</v>
      </c>
      <c r="D841">
        <f t="shared" si="40"/>
        <v>0.16866113538229399</v>
      </c>
      <c r="E841">
        <v>0</v>
      </c>
      <c r="F841">
        <f t="shared" si="41"/>
        <v>0.16866113538229399</v>
      </c>
    </row>
    <row r="842" spans="1:6" x14ac:dyDescent="0.25">
      <c r="A842">
        <v>0.61027863399151583</v>
      </c>
      <c r="B842">
        <f t="shared" si="39"/>
        <v>2.6985773173244865</v>
      </c>
      <c r="C842">
        <v>0.97225867488631856</v>
      </c>
      <c r="D842">
        <f t="shared" si="40"/>
        <v>1.8680865538380009E-2</v>
      </c>
      <c r="E842">
        <v>0</v>
      </c>
      <c r="F842">
        <f t="shared" si="41"/>
        <v>1.8680865538380009E-2</v>
      </c>
    </row>
    <row r="843" spans="1:6" x14ac:dyDescent="0.25">
      <c r="A843">
        <v>0.95129245887630853</v>
      </c>
      <c r="B843">
        <f t="shared" si="39"/>
        <v>0.27286194523698437</v>
      </c>
      <c r="C843">
        <v>0.10763878292184209</v>
      </c>
      <c r="D843">
        <f t="shared" si="40"/>
        <v>1.4800625897206718</v>
      </c>
      <c r="E843">
        <v>0</v>
      </c>
      <c r="F843">
        <f t="shared" si="41"/>
        <v>1.4800625897206718</v>
      </c>
    </row>
    <row r="844" spans="1:6" x14ac:dyDescent="0.25">
      <c r="A844">
        <v>0.23972289193395793</v>
      </c>
      <c r="B844">
        <f t="shared" si="39"/>
        <v>7.8047630582823091</v>
      </c>
      <c r="C844">
        <v>0.63719595934934536</v>
      </c>
      <c r="D844">
        <f t="shared" si="40"/>
        <v>0.29925500811819944</v>
      </c>
      <c r="E844">
        <v>0</v>
      </c>
      <c r="F844">
        <f t="shared" si="41"/>
        <v>0.29925500811819944</v>
      </c>
    </row>
    <row r="845" spans="1:6" x14ac:dyDescent="0.25">
      <c r="A845">
        <v>0.48036133915219581</v>
      </c>
      <c r="B845">
        <f t="shared" si="39"/>
        <v>4.0066484611146977</v>
      </c>
      <c r="C845">
        <v>0.40873439741203038</v>
      </c>
      <c r="D845">
        <f t="shared" si="40"/>
        <v>0.59408348537069178</v>
      </c>
      <c r="E845">
        <v>0</v>
      </c>
      <c r="F845">
        <f t="shared" si="41"/>
        <v>0.59408348537069178</v>
      </c>
    </row>
    <row r="846" spans="1:6" x14ac:dyDescent="0.25">
      <c r="A846">
        <v>0.8189031647694327</v>
      </c>
      <c r="B846">
        <f t="shared" si="39"/>
        <v>1.0917455631379531</v>
      </c>
      <c r="C846">
        <v>1.0925626392406995E-2</v>
      </c>
      <c r="D846">
        <f t="shared" si="40"/>
        <v>2.9990997370217025</v>
      </c>
      <c r="E846">
        <v>0</v>
      </c>
      <c r="F846">
        <f t="shared" si="41"/>
        <v>2.9990997370217025</v>
      </c>
    </row>
    <row r="847" spans="1:6" x14ac:dyDescent="0.25">
      <c r="A847">
        <v>0.98681600390636925</v>
      </c>
      <c r="B847">
        <f t="shared" si="39"/>
        <v>7.2522822266069278E-2</v>
      </c>
      <c r="C847">
        <v>0.96114993743705557</v>
      </c>
      <c r="D847">
        <f t="shared" si="40"/>
        <v>2.6311327938266342E-2</v>
      </c>
      <c r="E847">
        <v>0</v>
      </c>
      <c r="F847">
        <f t="shared" si="41"/>
        <v>2.6311327938266342E-2</v>
      </c>
    </row>
    <row r="848" spans="1:6" x14ac:dyDescent="0.25">
      <c r="A848">
        <v>0.33841975157933285</v>
      </c>
      <c r="B848">
        <f t="shared" si="39"/>
        <v>5.9205917235091148</v>
      </c>
      <c r="C848">
        <v>0.81832331308938866</v>
      </c>
      <c r="D848">
        <f t="shared" si="40"/>
        <v>0.13313265085914835</v>
      </c>
      <c r="E848">
        <v>0</v>
      </c>
      <c r="F848">
        <f t="shared" si="41"/>
        <v>0.13313265085914835</v>
      </c>
    </row>
    <row r="849" spans="1:6" x14ac:dyDescent="0.25">
      <c r="A849">
        <v>2.7466658528397473E-4</v>
      </c>
      <c r="B849">
        <f t="shared" si="39"/>
        <v>44.808484224148437</v>
      </c>
      <c r="C849">
        <v>0.68944364757225252</v>
      </c>
      <c r="D849">
        <f t="shared" si="40"/>
        <v>0.24692583964021358</v>
      </c>
      <c r="E849">
        <v>0</v>
      </c>
      <c r="F849">
        <f t="shared" si="41"/>
        <v>0.24692583964021358</v>
      </c>
    </row>
    <row r="850" spans="1:6" x14ac:dyDescent="0.25">
      <c r="A850">
        <v>0.51637318033387247</v>
      </c>
      <c r="B850">
        <f t="shared" si="39"/>
        <v>3.6116150666402715</v>
      </c>
      <c r="C850">
        <v>0.55027924436170539</v>
      </c>
      <c r="D850">
        <f t="shared" si="40"/>
        <v>0.39663307608168358</v>
      </c>
      <c r="E850">
        <v>1</v>
      </c>
      <c r="F850">
        <f t="shared" si="41"/>
        <v>3.6116150666402715</v>
      </c>
    </row>
    <row r="851" spans="1:6" x14ac:dyDescent="0.25">
      <c r="A851">
        <v>7.5685903500473037E-3</v>
      </c>
      <c r="B851">
        <f t="shared" si="39"/>
        <v>26.687149968253561</v>
      </c>
      <c r="C851">
        <v>0.63844721823786121</v>
      </c>
      <c r="D851">
        <f t="shared" si="40"/>
        <v>0.29795237196316388</v>
      </c>
      <c r="E851">
        <v>0</v>
      </c>
      <c r="F851">
        <f t="shared" si="41"/>
        <v>0.29795237196316388</v>
      </c>
    </row>
    <row r="852" spans="1:6" x14ac:dyDescent="0.25">
      <c r="A852">
        <v>0.28208258308664202</v>
      </c>
      <c r="B852">
        <f t="shared" si="39"/>
        <v>6.9156032955770845</v>
      </c>
      <c r="C852">
        <v>0.58211004974517044</v>
      </c>
      <c r="D852">
        <f t="shared" si="40"/>
        <v>0.35929333347710901</v>
      </c>
      <c r="E852">
        <v>0</v>
      </c>
      <c r="F852">
        <f t="shared" si="41"/>
        <v>0.35929333347710901</v>
      </c>
    </row>
    <row r="853" spans="1:6" x14ac:dyDescent="0.25">
      <c r="A853">
        <v>0.11407818842127751</v>
      </c>
      <c r="B853">
        <f t="shared" si="39"/>
        <v>11.86268416579167</v>
      </c>
      <c r="C853">
        <v>0.96609393597216708</v>
      </c>
      <c r="D853">
        <f t="shared" si="40"/>
        <v>2.2904520112963945E-2</v>
      </c>
      <c r="E853">
        <v>1</v>
      </c>
      <c r="F853">
        <f t="shared" si="41"/>
        <v>11.86268416579167</v>
      </c>
    </row>
    <row r="854" spans="1:6" x14ac:dyDescent="0.25">
      <c r="A854">
        <v>0.4519486068300424</v>
      </c>
      <c r="B854">
        <f t="shared" si="39"/>
        <v>4.339818619223391</v>
      </c>
      <c r="C854">
        <v>0.1511886959440901</v>
      </c>
      <c r="D854">
        <f t="shared" si="40"/>
        <v>1.2544665207875692</v>
      </c>
      <c r="E854">
        <v>0</v>
      </c>
      <c r="F854">
        <f t="shared" si="41"/>
        <v>1.2544665207875692</v>
      </c>
    </row>
    <row r="855" spans="1:6" x14ac:dyDescent="0.25">
      <c r="A855">
        <v>3.5920285653248694E-2</v>
      </c>
      <c r="B855">
        <f t="shared" si="39"/>
        <v>18.177339251885833</v>
      </c>
      <c r="C855">
        <v>0.13879818109683523</v>
      </c>
      <c r="D855">
        <f t="shared" si="40"/>
        <v>1.3112445786752704</v>
      </c>
      <c r="E855">
        <v>0</v>
      </c>
      <c r="F855">
        <f t="shared" si="41"/>
        <v>1.3112445786752704</v>
      </c>
    </row>
    <row r="856" spans="1:6" x14ac:dyDescent="0.25">
      <c r="A856">
        <v>0.69383831293679621</v>
      </c>
      <c r="B856">
        <f t="shared" si="39"/>
        <v>1.9973569622747152</v>
      </c>
      <c r="C856">
        <v>0.38441114535966064</v>
      </c>
      <c r="D856">
        <f t="shared" si="40"/>
        <v>0.63482244896047058</v>
      </c>
      <c r="E856">
        <v>0</v>
      </c>
      <c r="F856">
        <f t="shared" si="41"/>
        <v>0.63482244896047058</v>
      </c>
    </row>
    <row r="857" spans="1:6" x14ac:dyDescent="0.25">
      <c r="A857">
        <v>0.38261055330057681</v>
      </c>
      <c r="B857">
        <f t="shared" si="39"/>
        <v>5.2499324548598842</v>
      </c>
      <c r="C857">
        <v>1.0193182164983062E-2</v>
      </c>
      <c r="D857">
        <f t="shared" si="40"/>
        <v>3.0451767578875719</v>
      </c>
      <c r="E857">
        <v>0</v>
      </c>
      <c r="F857">
        <f t="shared" si="41"/>
        <v>3.0451767578875719</v>
      </c>
    </row>
    <row r="858" spans="1:6" x14ac:dyDescent="0.25">
      <c r="A858">
        <v>0.15265358439893795</v>
      </c>
      <c r="B858">
        <f t="shared" si="39"/>
        <v>10.270951250917047</v>
      </c>
      <c r="C858">
        <v>0.5816827906125065</v>
      </c>
      <c r="D858">
        <f t="shared" si="40"/>
        <v>0.35978088522389823</v>
      </c>
      <c r="E858">
        <v>0</v>
      </c>
      <c r="F858">
        <f t="shared" si="41"/>
        <v>0.35978088522389823</v>
      </c>
    </row>
    <row r="859" spans="1:6" x14ac:dyDescent="0.25">
      <c r="A859">
        <v>0.36225470748008665</v>
      </c>
      <c r="B859">
        <f t="shared" si="39"/>
        <v>5.548675971320602</v>
      </c>
      <c r="C859">
        <v>0.41087069307535018</v>
      </c>
      <c r="D859">
        <f t="shared" si="40"/>
        <v>0.59062199825773509</v>
      </c>
      <c r="E859">
        <v>0</v>
      </c>
      <c r="F859">
        <f t="shared" si="41"/>
        <v>0.59062199825773509</v>
      </c>
    </row>
    <row r="860" spans="1:6" x14ac:dyDescent="0.25">
      <c r="A860">
        <v>0.58772545548875388</v>
      </c>
      <c r="B860">
        <f t="shared" si="39"/>
        <v>2.9043461888259818</v>
      </c>
      <c r="C860">
        <v>0.12204351939451277</v>
      </c>
      <c r="D860">
        <f t="shared" si="40"/>
        <v>1.3966650607626596</v>
      </c>
      <c r="E860">
        <v>0</v>
      </c>
      <c r="F860">
        <f t="shared" si="41"/>
        <v>1.3966650607626596</v>
      </c>
    </row>
    <row r="861" spans="1:6" x14ac:dyDescent="0.25">
      <c r="A861">
        <v>0.60795922727134011</v>
      </c>
      <c r="B861">
        <f t="shared" si="39"/>
        <v>2.7193850255387972</v>
      </c>
      <c r="C861">
        <v>0.40336313974425492</v>
      </c>
      <c r="D861">
        <f t="shared" si="40"/>
        <v>0.60286721885629291</v>
      </c>
      <c r="E861">
        <v>1</v>
      </c>
      <c r="F861">
        <f t="shared" si="41"/>
        <v>2.7193850255387972</v>
      </c>
    </row>
    <row r="862" spans="1:6" x14ac:dyDescent="0.25">
      <c r="A862">
        <v>0.1793877986999115</v>
      </c>
      <c r="B862">
        <f t="shared" si="39"/>
        <v>9.3891002370301706</v>
      </c>
      <c r="C862">
        <v>0.78106021301919615</v>
      </c>
      <c r="D862">
        <f t="shared" si="40"/>
        <v>0.16407904035762247</v>
      </c>
      <c r="E862">
        <v>0</v>
      </c>
      <c r="F862">
        <f t="shared" si="41"/>
        <v>0.16407904035762247</v>
      </c>
    </row>
    <row r="863" spans="1:6" x14ac:dyDescent="0.25">
      <c r="A863">
        <v>0.90212714011047701</v>
      </c>
      <c r="B863">
        <f t="shared" si="39"/>
        <v>0.56284052072811908</v>
      </c>
      <c r="C863">
        <v>8.4170049134800251E-2</v>
      </c>
      <c r="D863">
        <f t="shared" si="40"/>
        <v>1.643370605579108</v>
      </c>
      <c r="E863">
        <v>1</v>
      </c>
      <c r="F863">
        <f t="shared" si="41"/>
        <v>0.56284052072811908</v>
      </c>
    </row>
    <row r="864" spans="1:6" x14ac:dyDescent="0.25">
      <c r="A864">
        <v>0.92251350444044311</v>
      </c>
      <c r="B864">
        <f t="shared" si="39"/>
        <v>0.44072821975286008</v>
      </c>
      <c r="C864">
        <v>6.3051240577410197E-2</v>
      </c>
      <c r="D864">
        <f t="shared" si="40"/>
        <v>1.835197570169854</v>
      </c>
      <c r="E864">
        <v>0</v>
      </c>
      <c r="F864">
        <f t="shared" si="41"/>
        <v>1.835197570169854</v>
      </c>
    </row>
    <row r="865" spans="1:6" x14ac:dyDescent="0.25">
      <c r="A865">
        <v>0.29715872676778465</v>
      </c>
      <c r="B865">
        <f t="shared" si="39"/>
        <v>6.6310866086154512</v>
      </c>
      <c r="C865">
        <v>0.37128818628498184</v>
      </c>
      <c r="D865">
        <f t="shared" si="40"/>
        <v>0.65788627853567938</v>
      </c>
      <c r="E865">
        <v>0</v>
      </c>
      <c r="F865">
        <f t="shared" si="41"/>
        <v>0.65788627853567938</v>
      </c>
    </row>
    <row r="866" spans="1:6" x14ac:dyDescent="0.25">
      <c r="A866">
        <v>0.36124759666737877</v>
      </c>
      <c r="B866">
        <f t="shared" si="39"/>
        <v>5.5638890295163401</v>
      </c>
      <c r="C866">
        <v>0.48289437543870356</v>
      </c>
      <c r="D866">
        <f t="shared" si="40"/>
        <v>0.48337140347702567</v>
      </c>
      <c r="E866">
        <v>0</v>
      </c>
      <c r="F866">
        <f t="shared" si="41"/>
        <v>0.48337140347702567</v>
      </c>
    </row>
    <row r="867" spans="1:6" x14ac:dyDescent="0.25">
      <c r="A867">
        <v>0.61784722434156314</v>
      </c>
      <c r="B867">
        <f t="shared" si="39"/>
        <v>2.631224381907773</v>
      </c>
      <c r="C867">
        <v>0.2262031922360912</v>
      </c>
      <c r="D867">
        <f t="shared" si="40"/>
        <v>0.98693333529225324</v>
      </c>
      <c r="E867">
        <v>0</v>
      </c>
      <c r="F867">
        <f t="shared" si="41"/>
        <v>0.98693333529225324</v>
      </c>
    </row>
    <row r="868" spans="1:6" x14ac:dyDescent="0.25">
      <c r="A868">
        <v>0.96215704824976345</v>
      </c>
      <c r="B868">
        <f t="shared" si="39"/>
        <v>0.21080650175780177</v>
      </c>
      <c r="C868">
        <v>0.70082705160679948</v>
      </c>
      <c r="D868">
        <f t="shared" si="40"/>
        <v>0.23605188517121947</v>
      </c>
      <c r="E868">
        <v>0</v>
      </c>
      <c r="F868">
        <f t="shared" si="41"/>
        <v>0.23605188517121947</v>
      </c>
    </row>
    <row r="869" spans="1:6" x14ac:dyDescent="0.25">
      <c r="A869">
        <v>0.70564897610400712</v>
      </c>
      <c r="B869">
        <f t="shared" si="39"/>
        <v>1.9051222192356114</v>
      </c>
      <c r="C869">
        <v>0.84646137882625816</v>
      </c>
      <c r="D869">
        <f t="shared" si="40"/>
        <v>0.11068439773607204</v>
      </c>
      <c r="E869">
        <v>0</v>
      </c>
      <c r="F869">
        <f t="shared" si="41"/>
        <v>0.11068439773607204</v>
      </c>
    </row>
    <row r="870" spans="1:6" x14ac:dyDescent="0.25">
      <c r="A870">
        <v>0.2899258400219733</v>
      </c>
      <c r="B870">
        <f t="shared" si="39"/>
        <v>6.765738321129791</v>
      </c>
      <c r="C870">
        <v>0.15198217719046603</v>
      </c>
      <c r="D870">
        <f t="shared" si="40"/>
        <v>1.2509907173550365</v>
      </c>
      <c r="E870">
        <v>0</v>
      </c>
      <c r="F870">
        <f t="shared" si="41"/>
        <v>1.2509907173550365</v>
      </c>
    </row>
    <row r="871" spans="1:6" x14ac:dyDescent="0.25">
      <c r="A871">
        <v>0.16061891537217321</v>
      </c>
      <c r="B871">
        <f t="shared" si="39"/>
        <v>9.9930093169486618</v>
      </c>
      <c r="C871">
        <v>0.15598010193182166</v>
      </c>
      <c r="D871">
        <f t="shared" si="40"/>
        <v>1.233749556166736</v>
      </c>
      <c r="E871">
        <v>0</v>
      </c>
      <c r="F871">
        <f t="shared" si="41"/>
        <v>1.233749556166736</v>
      </c>
    </row>
    <row r="872" spans="1:6" x14ac:dyDescent="0.25">
      <c r="A872">
        <v>0.97427289651173432</v>
      </c>
      <c r="B872">
        <f t="shared" si="39"/>
        <v>0.14242531890428647</v>
      </c>
      <c r="C872">
        <v>0.43824579607531966</v>
      </c>
      <c r="D872">
        <f t="shared" si="40"/>
        <v>0.54779239558643344</v>
      </c>
      <c r="E872">
        <v>0</v>
      </c>
      <c r="F872">
        <f t="shared" si="41"/>
        <v>0.54779239558643344</v>
      </c>
    </row>
    <row r="873" spans="1:6" x14ac:dyDescent="0.25">
      <c r="A873">
        <v>0.86709189123203223</v>
      </c>
      <c r="B873">
        <f t="shared" si="39"/>
        <v>0.77929136741903449</v>
      </c>
      <c r="C873">
        <v>4.0406506546220286E-2</v>
      </c>
      <c r="D873">
        <f t="shared" si="40"/>
        <v>2.130653687821003</v>
      </c>
      <c r="E873">
        <v>0</v>
      </c>
      <c r="F873">
        <f t="shared" si="41"/>
        <v>2.130653687821003</v>
      </c>
    </row>
    <row r="874" spans="1:6" x14ac:dyDescent="0.25">
      <c r="A874">
        <v>0.85494552446058536</v>
      </c>
      <c r="B874">
        <f t="shared" si="39"/>
        <v>0.85637992435186805</v>
      </c>
      <c r="C874">
        <v>0.39228492080446792</v>
      </c>
      <c r="D874">
        <f t="shared" si="40"/>
        <v>0.62135913972387269</v>
      </c>
      <c r="E874">
        <v>0</v>
      </c>
      <c r="F874">
        <f t="shared" si="41"/>
        <v>0.62135913972387269</v>
      </c>
    </row>
    <row r="875" spans="1:6" x14ac:dyDescent="0.25">
      <c r="A875">
        <v>0.38975188451796017</v>
      </c>
      <c r="B875">
        <f t="shared" si="39"/>
        <v>5.1488794309241621</v>
      </c>
      <c r="C875">
        <v>0.84542374950407417</v>
      </c>
      <c r="D875">
        <f t="shared" si="40"/>
        <v>0.11149887026583002</v>
      </c>
      <c r="E875">
        <v>0</v>
      </c>
      <c r="F875">
        <f t="shared" si="41"/>
        <v>0.11149887026583002</v>
      </c>
    </row>
    <row r="876" spans="1:6" x14ac:dyDescent="0.25">
      <c r="A876">
        <v>0.29743339335306862</v>
      </c>
      <c r="B876">
        <f t="shared" si="39"/>
        <v>6.6260380707755875</v>
      </c>
      <c r="C876">
        <v>0.50834681234168522</v>
      </c>
      <c r="D876">
        <f t="shared" si="40"/>
        <v>0.44926385317282613</v>
      </c>
      <c r="E876">
        <v>0</v>
      </c>
      <c r="F876">
        <f t="shared" si="41"/>
        <v>0.44926385317282613</v>
      </c>
    </row>
    <row r="877" spans="1:6" x14ac:dyDescent="0.25">
      <c r="A877">
        <v>0.51606799523911251</v>
      </c>
      <c r="B877">
        <f t="shared" si="39"/>
        <v>3.6148456200150703</v>
      </c>
      <c r="C877">
        <v>0.30744346446119569</v>
      </c>
      <c r="D877">
        <f t="shared" si="40"/>
        <v>0.78317666935576902</v>
      </c>
      <c r="E877">
        <v>0</v>
      </c>
      <c r="F877">
        <f t="shared" si="41"/>
        <v>0.78317666935576902</v>
      </c>
    </row>
    <row r="878" spans="1:6" x14ac:dyDescent="0.25">
      <c r="A878">
        <v>0.10116885891293069</v>
      </c>
      <c r="B878">
        <f t="shared" si="39"/>
        <v>12.518930534073339</v>
      </c>
      <c r="C878">
        <v>0.48152104251228373</v>
      </c>
      <c r="D878">
        <f t="shared" si="40"/>
        <v>0.48526251440926221</v>
      </c>
      <c r="E878">
        <v>0</v>
      </c>
      <c r="F878">
        <f t="shared" si="41"/>
        <v>0.48526251440926221</v>
      </c>
    </row>
    <row r="879" spans="1:6" x14ac:dyDescent="0.25">
      <c r="A879">
        <v>0.92501602221747492</v>
      </c>
      <c r="B879">
        <f t="shared" si="39"/>
        <v>0.42592470111221326</v>
      </c>
      <c r="C879">
        <v>0.94012268440809355</v>
      </c>
      <c r="D879">
        <f t="shared" si="40"/>
        <v>4.099926753433783E-2</v>
      </c>
      <c r="E879">
        <v>0</v>
      </c>
      <c r="F879">
        <f t="shared" si="41"/>
        <v>4.099926753433783E-2</v>
      </c>
    </row>
    <row r="880" spans="1:6" x14ac:dyDescent="0.25">
      <c r="A880">
        <v>0.30933561204870752</v>
      </c>
      <c r="B880">
        <f t="shared" si="39"/>
        <v>6.4116309746142566</v>
      </c>
      <c r="C880">
        <v>3.7354655598620563E-2</v>
      </c>
      <c r="D880">
        <f t="shared" si="40"/>
        <v>2.1828006157258382</v>
      </c>
      <c r="E880">
        <v>0</v>
      </c>
      <c r="F880">
        <f t="shared" si="41"/>
        <v>2.1828006157258382</v>
      </c>
    </row>
    <row r="881" spans="1:6" x14ac:dyDescent="0.25">
      <c r="A881">
        <v>0.30924405652027953</v>
      </c>
      <c r="B881">
        <f t="shared" si="39"/>
        <v>6.4132485623336963</v>
      </c>
      <c r="C881">
        <v>0.5798821985534226</v>
      </c>
      <c r="D881">
        <f t="shared" si="40"/>
        <v>0.3618395099686933</v>
      </c>
      <c r="E881">
        <v>0</v>
      </c>
      <c r="F881">
        <f t="shared" si="41"/>
        <v>0.3618395099686933</v>
      </c>
    </row>
    <row r="882" spans="1:6" x14ac:dyDescent="0.25">
      <c r="A882">
        <v>0.18997772148808253</v>
      </c>
      <c r="B882">
        <f t="shared" si="39"/>
        <v>9.0756746941118873</v>
      </c>
      <c r="C882">
        <v>0.18939786980803858</v>
      </c>
      <c r="D882">
        <f t="shared" si="40"/>
        <v>1.1048508269236774</v>
      </c>
      <c r="E882">
        <v>0</v>
      </c>
      <c r="F882">
        <f t="shared" si="41"/>
        <v>1.1048508269236774</v>
      </c>
    </row>
    <row r="883" spans="1:6" x14ac:dyDescent="0.25">
      <c r="A883">
        <v>0.38828699606311229</v>
      </c>
      <c r="B883">
        <f t="shared" si="39"/>
        <v>5.1694564601785986</v>
      </c>
      <c r="C883">
        <v>0.93035676137577439</v>
      </c>
      <c r="D883">
        <f t="shared" si="40"/>
        <v>4.793303586551622E-2</v>
      </c>
      <c r="E883">
        <v>0</v>
      </c>
      <c r="F883">
        <f t="shared" si="41"/>
        <v>4.793303586551622E-2</v>
      </c>
    </row>
    <row r="884" spans="1:6" x14ac:dyDescent="0.25">
      <c r="A884">
        <v>0.32609027375103</v>
      </c>
      <c r="B884">
        <f t="shared" si="39"/>
        <v>6.1233935661318899</v>
      </c>
      <c r="C884">
        <v>0.65660573137607958</v>
      </c>
      <c r="D884">
        <f t="shared" si="40"/>
        <v>0.27933037522090565</v>
      </c>
      <c r="E884">
        <v>0</v>
      </c>
      <c r="F884">
        <f t="shared" si="41"/>
        <v>0.27933037522090565</v>
      </c>
    </row>
    <row r="885" spans="1:6" x14ac:dyDescent="0.25">
      <c r="A885">
        <v>0.25183874019592883</v>
      </c>
      <c r="B885">
        <f t="shared" si="39"/>
        <v>7.5353350610067835</v>
      </c>
      <c r="C885">
        <v>0.1575060274056215</v>
      </c>
      <c r="D885">
        <f t="shared" si="40"/>
        <v>1.2272852272288557</v>
      </c>
      <c r="E885">
        <v>0</v>
      </c>
      <c r="F885">
        <f t="shared" si="41"/>
        <v>1.2272852272288557</v>
      </c>
    </row>
    <row r="886" spans="1:6" x14ac:dyDescent="0.25">
      <c r="A886">
        <v>0.7448957792901395</v>
      </c>
      <c r="B886">
        <f t="shared" si="39"/>
        <v>1.6093495298299358</v>
      </c>
      <c r="C886">
        <v>0.53501998962370678</v>
      </c>
      <c r="D886">
        <f t="shared" si="40"/>
        <v>0.41530622111654036</v>
      </c>
      <c r="E886">
        <v>0</v>
      </c>
      <c r="F886">
        <f t="shared" si="41"/>
        <v>0.41530622111654036</v>
      </c>
    </row>
    <row r="887" spans="1:6" x14ac:dyDescent="0.25">
      <c r="A887">
        <v>0.49147007660145881</v>
      </c>
      <c r="B887">
        <f t="shared" si="39"/>
        <v>3.8817170657691609</v>
      </c>
      <c r="C887">
        <v>0.50358592486342968</v>
      </c>
      <c r="D887">
        <f t="shared" si="40"/>
        <v>0.45551190321552382</v>
      </c>
      <c r="E887">
        <v>0</v>
      </c>
      <c r="F887">
        <f t="shared" si="41"/>
        <v>0.45551190321552382</v>
      </c>
    </row>
    <row r="888" spans="1:6" x14ac:dyDescent="0.25">
      <c r="A888">
        <v>0.96481215857417524</v>
      </c>
      <c r="B888">
        <f t="shared" si="39"/>
        <v>0.19574781922427925</v>
      </c>
      <c r="C888">
        <v>0.56959746086001162</v>
      </c>
      <c r="D888">
        <f t="shared" si="40"/>
        <v>0.3737220296508087</v>
      </c>
      <c r="E888">
        <v>0</v>
      </c>
      <c r="F888">
        <f t="shared" si="41"/>
        <v>0.3737220296508087</v>
      </c>
    </row>
    <row r="889" spans="1:6" x14ac:dyDescent="0.25">
      <c r="A889">
        <v>0.73528244880520033</v>
      </c>
      <c r="B889">
        <f t="shared" si="39"/>
        <v>1.6803309808678255</v>
      </c>
      <c r="C889">
        <v>0.1315652943510239</v>
      </c>
      <c r="D889">
        <f t="shared" si="40"/>
        <v>1.3467808868580671</v>
      </c>
      <c r="E889">
        <v>1</v>
      </c>
      <c r="F889">
        <f t="shared" si="41"/>
        <v>1.6803309808678255</v>
      </c>
    </row>
    <row r="890" spans="1:6" x14ac:dyDescent="0.25">
      <c r="A890">
        <v>0.36359752189703054</v>
      </c>
      <c r="B890">
        <f t="shared" si="39"/>
        <v>5.5284575528237765</v>
      </c>
      <c r="C890">
        <v>0.63982055116428116</v>
      </c>
      <c r="D890">
        <f t="shared" si="40"/>
        <v>0.29652558482770308</v>
      </c>
      <c r="E890">
        <v>0</v>
      </c>
      <c r="F890">
        <f t="shared" si="41"/>
        <v>0.29652558482770308</v>
      </c>
    </row>
    <row r="891" spans="1:6" x14ac:dyDescent="0.25">
      <c r="A891">
        <v>0.62556840723899043</v>
      </c>
      <c r="B891">
        <f t="shared" si="39"/>
        <v>2.5633584205676265</v>
      </c>
      <c r="C891">
        <v>0.61030915250099183</v>
      </c>
      <c r="D891">
        <f t="shared" si="40"/>
        <v>0.32788156893731024</v>
      </c>
      <c r="E891">
        <v>0</v>
      </c>
      <c r="F891">
        <f t="shared" si="41"/>
        <v>0.32788156893731024</v>
      </c>
    </row>
    <row r="892" spans="1:6" x14ac:dyDescent="0.25">
      <c r="A892">
        <v>0</v>
      </c>
      <c r="B892" t="e">
        <f t="shared" si="39"/>
        <v>#NUM!</v>
      </c>
      <c r="C892">
        <v>0.48033082064271981</v>
      </c>
      <c r="D892">
        <f t="shared" si="40"/>
        <v>0.48690584515523433</v>
      </c>
      <c r="E892">
        <v>0</v>
      </c>
      <c r="F892">
        <f t="shared" si="41"/>
        <v>0.48690584515523433</v>
      </c>
    </row>
    <row r="893" spans="1:6" x14ac:dyDescent="0.25">
      <c r="A893">
        <v>9.2501602221747484E-2</v>
      </c>
      <c r="B893">
        <f t="shared" si="39"/>
        <v>13.00835690326547</v>
      </c>
      <c r="C893">
        <v>0.22449415570543535</v>
      </c>
      <c r="D893">
        <f t="shared" si="40"/>
        <v>0.991969192982186</v>
      </c>
      <c r="E893">
        <v>1</v>
      </c>
      <c r="F893">
        <f t="shared" si="41"/>
        <v>13.00835690326547</v>
      </c>
    </row>
    <row r="894" spans="1:6" x14ac:dyDescent="0.25">
      <c r="A894">
        <v>0.57701345866267895</v>
      </c>
      <c r="B894">
        <f t="shared" si="39"/>
        <v>3.0048616803686063</v>
      </c>
      <c r="C894">
        <v>0.33292641987365335</v>
      </c>
      <c r="D894">
        <f t="shared" si="40"/>
        <v>0.73030131126004461</v>
      </c>
      <c r="E894">
        <v>0</v>
      </c>
      <c r="F894">
        <f t="shared" si="41"/>
        <v>0.73030131126004461</v>
      </c>
    </row>
    <row r="895" spans="1:6" x14ac:dyDescent="0.25">
      <c r="A895">
        <v>0.10855433820612201</v>
      </c>
      <c r="B895">
        <f t="shared" si="39"/>
        <v>12.133903925720922</v>
      </c>
      <c r="C895">
        <v>0.27335428937650685</v>
      </c>
      <c r="D895">
        <f t="shared" si="40"/>
        <v>0.86121285649414914</v>
      </c>
      <c r="E895">
        <v>0</v>
      </c>
      <c r="F895">
        <f t="shared" si="41"/>
        <v>0.86121285649414914</v>
      </c>
    </row>
    <row r="896" spans="1:6" x14ac:dyDescent="0.25">
      <c r="A896">
        <v>0.24582659382915739</v>
      </c>
      <c r="B896">
        <f t="shared" si="39"/>
        <v>7.6673710095317436</v>
      </c>
      <c r="C896">
        <v>0.28919339579454939</v>
      </c>
      <c r="D896">
        <f t="shared" si="40"/>
        <v>0.82381117202968657</v>
      </c>
      <c r="E896">
        <v>0</v>
      </c>
      <c r="F896">
        <f t="shared" si="41"/>
        <v>0.82381117202968657</v>
      </c>
    </row>
    <row r="897" spans="1:6" x14ac:dyDescent="0.25">
      <c r="A897">
        <v>7.7181310464796898E-2</v>
      </c>
      <c r="B897">
        <f t="shared" si="39"/>
        <v>13.997802970958572</v>
      </c>
      <c r="C897">
        <v>0.3273720511490219</v>
      </c>
      <c r="D897">
        <f t="shared" si="40"/>
        <v>0.7414727647795184</v>
      </c>
      <c r="E897">
        <v>0</v>
      </c>
      <c r="F897">
        <f t="shared" si="41"/>
        <v>0.7414727647795184</v>
      </c>
    </row>
    <row r="898" spans="1:6" x14ac:dyDescent="0.25">
      <c r="A898">
        <v>3.6774803918576619E-2</v>
      </c>
      <c r="B898">
        <f t="shared" si="39"/>
        <v>18.048865270112724</v>
      </c>
      <c r="C898">
        <v>0.66435743278298287</v>
      </c>
      <c r="D898">
        <f t="shared" si="40"/>
        <v>0.27153716597240879</v>
      </c>
      <c r="E898">
        <v>0</v>
      </c>
      <c r="F898">
        <f t="shared" si="41"/>
        <v>0.27153716597240879</v>
      </c>
    </row>
    <row r="899" spans="1:6" x14ac:dyDescent="0.25">
      <c r="A899">
        <v>0.74761192663350318</v>
      </c>
      <c r="B899">
        <f t="shared" si="39"/>
        <v>1.5894603841510699</v>
      </c>
      <c r="C899">
        <v>0.673421430097354</v>
      </c>
      <c r="D899">
        <f t="shared" si="40"/>
        <v>0.26253914278561258</v>
      </c>
      <c r="E899">
        <v>0</v>
      </c>
      <c r="F899">
        <f t="shared" si="41"/>
        <v>0.26253914278561258</v>
      </c>
    </row>
    <row r="900" spans="1:6" x14ac:dyDescent="0.25">
      <c r="A900">
        <v>0.49433881649220252</v>
      </c>
      <c r="B900">
        <f t="shared" si="39"/>
        <v>3.8499132980680257</v>
      </c>
      <c r="C900">
        <v>0.96279793694875937</v>
      </c>
      <c r="D900">
        <f t="shared" si="40"/>
        <v>2.5173782096615149E-2</v>
      </c>
      <c r="E900">
        <v>0</v>
      </c>
      <c r="F900">
        <f t="shared" si="41"/>
        <v>2.5173782096615149E-2</v>
      </c>
    </row>
    <row r="901" spans="1:6" x14ac:dyDescent="0.25">
      <c r="A901">
        <v>0.1727958006530961</v>
      </c>
      <c r="B901">
        <f t="shared" si="39"/>
        <v>9.5936870201286286</v>
      </c>
      <c r="C901">
        <v>0.51554918057802057</v>
      </c>
      <c r="D901">
        <f t="shared" si="40"/>
        <v>0.43992202950375542</v>
      </c>
      <c r="E901">
        <v>0</v>
      </c>
      <c r="F901">
        <f t="shared" si="41"/>
        <v>0.43992202950375542</v>
      </c>
    </row>
    <row r="902" spans="1:6" x14ac:dyDescent="0.25">
      <c r="A902">
        <v>0.21286660359508042</v>
      </c>
      <c r="B902">
        <f t="shared" ref="B902:B965" si="42">-LN(A902)/$B$1</f>
        <v>8.4540414407968161</v>
      </c>
      <c r="C902">
        <v>0.98275704214606163</v>
      </c>
      <c r="D902">
        <f t="shared" ref="D902:D965" si="43">-LN(C902)/D$1</f>
        <v>1.1549368493027875E-2</v>
      </c>
      <c r="E902">
        <v>0</v>
      </c>
      <c r="F902">
        <f t="shared" ref="F902:F965" si="44">IF(E902=0,D902,B902)</f>
        <v>1.1549368493027875E-2</v>
      </c>
    </row>
    <row r="903" spans="1:6" x14ac:dyDescent="0.25">
      <c r="A903">
        <v>0.87163914914395579</v>
      </c>
      <c r="B903">
        <f t="shared" si="42"/>
        <v>0.75070907382096697</v>
      </c>
      <c r="C903">
        <v>0.54033021027253025</v>
      </c>
      <c r="D903">
        <f t="shared" si="43"/>
        <v>0.40874822430901714</v>
      </c>
      <c r="E903">
        <v>0</v>
      </c>
      <c r="F903">
        <f t="shared" si="44"/>
        <v>0.40874822430901714</v>
      </c>
    </row>
    <row r="904" spans="1:6" x14ac:dyDescent="0.25">
      <c r="A904">
        <v>4.2237617114780114E-2</v>
      </c>
      <c r="B904">
        <f t="shared" si="42"/>
        <v>17.292044011900376</v>
      </c>
      <c r="C904">
        <v>0.48371837519455552</v>
      </c>
      <c r="D904">
        <f t="shared" si="43"/>
        <v>0.48223931676623982</v>
      </c>
      <c r="E904">
        <v>1</v>
      </c>
      <c r="F904">
        <f t="shared" si="44"/>
        <v>17.292044011900376</v>
      </c>
    </row>
    <row r="905" spans="1:6" x14ac:dyDescent="0.25">
      <c r="A905">
        <v>0.1382183294167913</v>
      </c>
      <c r="B905">
        <f t="shared" si="42"/>
        <v>10.81377457267306</v>
      </c>
      <c r="C905">
        <v>0.82418286690878018</v>
      </c>
      <c r="D905">
        <f t="shared" si="43"/>
        <v>0.12839498528180357</v>
      </c>
      <c r="E905">
        <v>0</v>
      </c>
      <c r="F905">
        <f t="shared" si="44"/>
        <v>0.12839498528180357</v>
      </c>
    </row>
    <row r="906" spans="1:6" x14ac:dyDescent="0.25">
      <c r="A906">
        <v>0.38181707205420085</v>
      </c>
      <c r="B906">
        <f t="shared" si="42"/>
        <v>5.2612767980217701</v>
      </c>
      <c r="C906">
        <v>0.7338480788598285</v>
      </c>
      <c r="D906">
        <f t="shared" si="43"/>
        <v>0.20548024490074995</v>
      </c>
      <c r="E906">
        <v>0</v>
      </c>
      <c r="F906">
        <f t="shared" si="44"/>
        <v>0.20548024490074995</v>
      </c>
    </row>
    <row r="907" spans="1:6" x14ac:dyDescent="0.25">
      <c r="A907">
        <v>0.49140903958250681</v>
      </c>
      <c r="B907">
        <f t="shared" si="42"/>
        <v>3.8823957568057801</v>
      </c>
      <c r="C907">
        <v>0.38300729392376476</v>
      </c>
      <c r="D907">
        <f t="shared" si="43"/>
        <v>0.63725182323735319</v>
      </c>
      <c r="E907">
        <v>0</v>
      </c>
      <c r="F907">
        <f t="shared" si="44"/>
        <v>0.63725182323735319</v>
      </c>
    </row>
    <row r="908" spans="1:6" x14ac:dyDescent="0.25">
      <c r="A908">
        <v>0.83639027069917904</v>
      </c>
      <c r="B908">
        <f t="shared" si="42"/>
        <v>0.97628384617069741</v>
      </c>
      <c r="C908">
        <v>0.28666035950804164</v>
      </c>
      <c r="D908">
        <f t="shared" si="43"/>
        <v>0.82965284220509194</v>
      </c>
      <c r="E908">
        <v>0</v>
      </c>
      <c r="F908">
        <f t="shared" si="44"/>
        <v>0.82965284220509194</v>
      </c>
    </row>
    <row r="909" spans="1:6" x14ac:dyDescent="0.25">
      <c r="A909">
        <v>0.69588305307168796</v>
      </c>
      <c r="B909">
        <f t="shared" si="42"/>
        <v>1.9812768303919062</v>
      </c>
      <c r="C909">
        <v>0.56474501785332809</v>
      </c>
      <c r="D909">
        <f t="shared" si="43"/>
        <v>0.37940301828361717</v>
      </c>
      <c r="E909">
        <v>0</v>
      </c>
      <c r="F909">
        <f t="shared" si="44"/>
        <v>0.37940301828361717</v>
      </c>
    </row>
    <row r="910" spans="1:6" x14ac:dyDescent="0.25">
      <c r="A910">
        <v>0.18744468520157476</v>
      </c>
      <c r="B910">
        <f t="shared" si="42"/>
        <v>9.1490245319924384</v>
      </c>
      <c r="C910">
        <v>0.63597521897030551</v>
      </c>
      <c r="D910">
        <f t="shared" si="43"/>
        <v>0.30052834016221391</v>
      </c>
      <c r="E910">
        <v>0</v>
      </c>
      <c r="F910">
        <f t="shared" si="44"/>
        <v>0.30052834016221391</v>
      </c>
    </row>
    <row r="911" spans="1:6" x14ac:dyDescent="0.25">
      <c r="A911">
        <v>0.7423017059846797</v>
      </c>
      <c r="B911">
        <f t="shared" si="42"/>
        <v>1.6284126044795495</v>
      </c>
      <c r="C911">
        <v>0.58812219611194194</v>
      </c>
      <c r="D911">
        <f t="shared" si="43"/>
        <v>0.35247047553616412</v>
      </c>
      <c r="E911">
        <v>0</v>
      </c>
      <c r="F911">
        <f t="shared" si="44"/>
        <v>0.35247047553616412</v>
      </c>
    </row>
    <row r="912" spans="1:6" x14ac:dyDescent="0.25">
      <c r="A912">
        <v>0.76982940153202917</v>
      </c>
      <c r="B912">
        <f t="shared" si="42"/>
        <v>1.4294335799648863</v>
      </c>
      <c r="C912">
        <v>8.7282937101351973E-2</v>
      </c>
      <c r="D912">
        <f t="shared" si="43"/>
        <v>1.6192564983675204</v>
      </c>
      <c r="E912">
        <v>0</v>
      </c>
      <c r="F912">
        <f t="shared" si="44"/>
        <v>1.6192564983675204</v>
      </c>
    </row>
    <row r="913" spans="1:6" x14ac:dyDescent="0.25">
      <c r="A913">
        <v>0.76860866115298931</v>
      </c>
      <c r="B913">
        <f t="shared" si="42"/>
        <v>1.4381056403040051</v>
      </c>
      <c r="C913">
        <v>0.46397289956358534</v>
      </c>
      <c r="D913">
        <f t="shared" si="43"/>
        <v>0.50991310396716327</v>
      </c>
      <c r="E913">
        <v>0</v>
      </c>
      <c r="F913">
        <f t="shared" si="44"/>
        <v>0.50991310396716327</v>
      </c>
    </row>
    <row r="914" spans="1:6" x14ac:dyDescent="0.25">
      <c r="A914">
        <v>0.55504013183996093</v>
      </c>
      <c r="B914">
        <f t="shared" si="42"/>
        <v>3.2170210832151147</v>
      </c>
      <c r="C914">
        <v>0.38856166264839626</v>
      </c>
      <c r="D914">
        <f t="shared" si="43"/>
        <v>0.62769150196108925</v>
      </c>
      <c r="E914">
        <v>0</v>
      </c>
      <c r="F914">
        <f t="shared" si="44"/>
        <v>0.62769150196108925</v>
      </c>
    </row>
    <row r="915" spans="1:6" x14ac:dyDescent="0.25">
      <c r="A915">
        <v>0.26691488387707146</v>
      </c>
      <c r="B915">
        <f t="shared" si="42"/>
        <v>7.2176254556421746</v>
      </c>
      <c r="C915">
        <v>0.91909543137913141</v>
      </c>
      <c r="D915">
        <f t="shared" si="43"/>
        <v>5.6019468383380483E-2</v>
      </c>
      <c r="E915">
        <v>0</v>
      </c>
      <c r="F915">
        <f t="shared" si="44"/>
        <v>5.6019468383380483E-2</v>
      </c>
    </row>
    <row r="916" spans="1:6" x14ac:dyDescent="0.25">
      <c r="A916">
        <v>0.15952024903103731</v>
      </c>
      <c r="B916">
        <f t="shared" si="42"/>
        <v>10.030515910614547</v>
      </c>
      <c r="C916">
        <v>0.50968962675862906</v>
      </c>
      <c r="D916">
        <f t="shared" si="43"/>
        <v>0.44751216036106672</v>
      </c>
      <c r="E916">
        <v>0</v>
      </c>
      <c r="F916">
        <f t="shared" si="44"/>
        <v>0.44751216036106672</v>
      </c>
    </row>
    <row r="917" spans="1:6" x14ac:dyDescent="0.25">
      <c r="A917">
        <v>0.17172765282143621</v>
      </c>
      <c r="B917">
        <f t="shared" si="42"/>
        <v>9.6275708793557655</v>
      </c>
      <c r="C917">
        <v>0.40589617603076267</v>
      </c>
      <c r="D917">
        <f t="shared" si="43"/>
        <v>0.59871040912718376</v>
      </c>
      <c r="E917">
        <v>0</v>
      </c>
      <c r="F917">
        <f t="shared" si="44"/>
        <v>0.59871040912718376</v>
      </c>
    </row>
    <row r="918" spans="1:6" x14ac:dyDescent="0.25">
      <c r="A918">
        <v>0.24030274361400189</v>
      </c>
      <c r="B918">
        <f t="shared" si="42"/>
        <v>7.7915613052005526</v>
      </c>
      <c r="C918">
        <v>0.57029938657795953</v>
      </c>
      <c r="D918">
        <f t="shared" si="43"/>
        <v>0.37290426057976672</v>
      </c>
      <c r="E918">
        <v>0</v>
      </c>
      <c r="F918">
        <f t="shared" si="44"/>
        <v>0.37290426057976672</v>
      </c>
    </row>
    <row r="919" spans="1:6" x14ac:dyDescent="0.25">
      <c r="A919">
        <v>0.69313638721884818</v>
      </c>
      <c r="B919">
        <f t="shared" si="42"/>
        <v>2.0028879355332068</v>
      </c>
      <c r="C919">
        <v>0.44709616382335887</v>
      </c>
      <c r="D919">
        <f t="shared" si="43"/>
        <v>0.53451631866545191</v>
      </c>
      <c r="E919">
        <v>0</v>
      </c>
      <c r="F919">
        <f t="shared" si="44"/>
        <v>0.53451631866545191</v>
      </c>
    </row>
    <row r="920" spans="1:6" x14ac:dyDescent="0.25">
      <c r="A920">
        <v>0.93682668538468583</v>
      </c>
      <c r="B920">
        <f t="shared" si="42"/>
        <v>0.35659552691092739</v>
      </c>
      <c r="C920">
        <v>0.41898861659596548</v>
      </c>
      <c r="D920">
        <f t="shared" si="43"/>
        <v>0.57763049631990626</v>
      </c>
      <c r="E920">
        <v>0</v>
      </c>
      <c r="F920">
        <f t="shared" si="44"/>
        <v>0.57763049631990626</v>
      </c>
    </row>
    <row r="921" spans="1:6" x14ac:dyDescent="0.25">
      <c r="A921">
        <v>0.16638691366313668</v>
      </c>
      <c r="B921">
        <f t="shared" si="42"/>
        <v>9.8002152870981458</v>
      </c>
      <c r="C921">
        <v>5.9144871364482557E-2</v>
      </c>
      <c r="D921">
        <f t="shared" si="43"/>
        <v>1.8776662668689723</v>
      </c>
      <c r="E921">
        <v>0</v>
      </c>
      <c r="F921">
        <f t="shared" si="44"/>
        <v>1.8776662668689723</v>
      </c>
    </row>
    <row r="922" spans="1:6" x14ac:dyDescent="0.25">
      <c r="A922">
        <v>0.79439680166020687</v>
      </c>
      <c r="B922">
        <f t="shared" si="42"/>
        <v>1.2577715429878298</v>
      </c>
      <c r="C922">
        <v>0.88280892361217078</v>
      </c>
      <c r="D922">
        <f t="shared" si="43"/>
        <v>8.2766597838684536E-2</v>
      </c>
      <c r="E922">
        <v>0</v>
      </c>
      <c r="F922">
        <f t="shared" si="44"/>
        <v>8.2766597838684536E-2</v>
      </c>
    </row>
    <row r="923" spans="1:6" x14ac:dyDescent="0.25">
      <c r="A923">
        <v>0.86416211432233647</v>
      </c>
      <c r="B923">
        <f t="shared" si="42"/>
        <v>0.79778631399619693</v>
      </c>
      <c r="C923">
        <v>0.44462416455580311</v>
      </c>
      <c r="D923">
        <f t="shared" si="43"/>
        <v>0.53819782715895614</v>
      </c>
      <c r="E923">
        <v>0</v>
      </c>
      <c r="F923">
        <f t="shared" si="44"/>
        <v>0.53819782715895614</v>
      </c>
    </row>
    <row r="924" spans="1:6" x14ac:dyDescent="0.25">
      <c r="A924">
        <v>0.58217108676412244</v>
      </c>
      <c r="B924">
        <f t="shared" si="42"/>
        <v>2.956234485996005</v>
      </c>
      <c r="C924">
        <v>0.36548966948454237</v>
      </c>
      <c r="D924">
        <f t="shared" si="43"/>
        <v>0.66833815687644071</v>
      </c>
      <c r="E924">
        <v>0</v>
      </c>
      <c r="F924">
        <f t="shared" si="44"/>
        <v>0.66833815687644071</v>
      </c>
    </row>
    <row r="925" spans="1:6" x14ac:dyDescent="0.25">
      <c r="A925">
        <v>0.78041932432020023</v>
      </c>
      <c r="B925">
        <f t="shared" si="42"/>
        <v>1.3547754561134777</v>
      </c>
      <c r="C925">
        <v>0.16998809778130436</v>
      </c>
      <c r="D925">
        <f t="shared" si="43"/>
        <v>1.1766446596507663</v>
      </c>
      <c r="E925">
        <v>0</v>
      </c>
      <c r="F925">
        <f t="shared" si="44"/>
        <v>1.1766446596507663</v>
      </c>
    </row>
    <row r="926" spans="1:6" x14ac:dyDescent="0.25">
      <c r="A926">
        <v>0.2259590441602832</v>
      </c>
      <c r="B926">
        <f t="shared" si="42"/>
        <v>8.1278771402294847</v>
      </c>
      <c r="C926">
        <v>0.39643543809320353</v>
      </c>
      <c r="D926">
        <f t="shared" si="43"/>
        <v>0.61437057150779462</v>
      </c>
      <c r="E926">
        <v>0</v>
      </c>
      <c r="F926">
        <f t="shared" si="44"/>
        <v>0.61437057150779462</v>
      </c>
    </row>
    <row r="927" spans="1:6" x14ac:dyDescent="0.25">
      <c r="A927">
        <v>0.9769890438550981</v>
      </c>
      <c r="B927">
        <f t="shared" si="42"/>
        <v>0.12721224628802902</v>
      </c>
      <c r="C927">
        <v>0.27329325235755486</v>
      </c>
      <c r="D927">
        <f t="shared" si="43"/>
        <v>0.8613611393496492</v>
      </c>
      <c r="E927">
        <v>0</v>
      </c>
      <c r="F927">
        <f t="shared" si="44"/>
        <v>0.8613611393496492</v>
      </c>
    </row>
    <row r="928" spans="1:6" x14ac:dyDescent="0.25">
      <c r="A928">
        <v>0.33524582659382918</v>
      </c>
      <c r="B928">
        <f t="shared" si="42"/>
        <v>5.9720830903643352</v>
      </c>
      <c r="C928">
        <v>4.6021912289803769E-2</v>
      </c>
      <c r="D928">
        <f t="shared" si="43"/>
        <v>2.044248102116522</v>
      </c>
      <c r="E928">
        <v>0</v>
      </c>
      <c r="F928">
        <f t="shared" si="44"/>
        <v>2.044248102116522</v>
      </c>
    </row>
    <row r="929" spans="1:6" x14ac:dyDescent="0.25">
      <c r="A929">
        <v>0.3031098361156041</v>
      </c>
      <c r="B929">
        <f t="shared" si="42"/>
        <v>6.5227324793842989</v>
      </c>
      <c r="C929">
        <v>0.8026367992187261</v>
      </c>
      <c r="D929">
        <f t="shared" si="43"/>
        <v>0.14598470928919524</v>
      </c>
      <c r="E929">
        <v>0</v>
      </c>
      <c r="F929">
        <f t="shared" si="44"/>
        <v>0.14598470928919524</v>
      </c>
    </row>
    <row r="930" spans="1:6" x14ac:dyDescent="0.25">
      <c r="A930">
        <v>0.14218573564867093</v>
      </c>
      <c r="B930">
        <f t="shared" si="42"/>
        <v>10.659131576713591</v>
      </c>
      <c r="C930">
        <v>0.95431379131443217</v>
      </c>
      <c r="D930">
        <f t="shared" si="43"/>
        <v>3.1050956111219753E-2</v>
      </c>
      <c r="E930">
        <v>0</v>
      </c>
      <c r="F930">
        <f t="shared" si="44"/>
        <v>3.1050956111219753E-2</v>
      </c>
    </row>
    <row r="931" spans="1:6" x14ac:dyDescent="0.25">
      <c r="A931">
        <v>0.28507339701528978</v>
      </c>
      <c r="B931">
        <f t="shared" si="42"/>
        <v>6.8579704835111217</v>
      </c>
      <c r="C931">
        <v>0.79708243049409466</v>
      </c>
      <c r="D931">
        <f t="shared" si="43"/>
        <v>0.15059573676960913</v>
      </c>
      <c r="E931">
        <v>0</v>
      </c>
      <c r="F931">
        <f t="shared" si="44"/>
        <v>0.15059573676960913</v>
      </c>
    </row>
    <row r="932" spans="1:6" x14ac:dyDescent="0.25">
      <c r="A932">
        <v>0.71160008545182651</v>
      </c>
      <c r="B932">
        <f t="shared" si="42"/>
        <v>1.8592306180677101</v>
      </c>
      <c r="C932">
        <v>0.18948942533646657</v>
      </c>
      <c r="D932">
        <f t="shared" si="43"/>
        <v>1.1045299196484004</v>
      </c>
      <c r="E932">
        <v>0</v>
      </c>
      <c r="F932">
        <f t="shared" si="44"/>
        <v>1.1045299196484004</v>
      </c>
    </row>
    <row r="933" spans="1:6" x14ac:dyDescent="0.25">
      <c r="A933">
        <v>0.86019470809045684</v>
      </c>
      <c r="B933">
        <f t="shared" si="42"/>
        <v>0.82293175193403023</v>
      </c>
      <c r="C933">
        <v>0.30808435316019167</v>
      </c>
      <c r="D933">
        <f t="shared" si="43"/>
        <v>0.78179393068289893</v>
      </c>
      <c r="E933">
        <v>0</v>
      </c>
      <c r="F933">
        <f t="shared" si="44"/>
        <v>0.78179393068289893</v>
      </c>
    </row>
    <row r="934" spans="1:6" x14ac:dyDescent="0.25">
      <c r="A934">
        <v>0.64897610400708028</v>
      </c>
      <c r="B934">
        <f t="shared" si="42"/>
        <v>2.3626195774188528</v>
      </c>
      <c r="C934">
        <v>0.39036225470748009</v>
      </c>
      <c r="D934">
        <f t="shared" si="43"/>
        <v>0.62462158881539886</v>
      </c>
      <c r="E934">
        <v>0</v>
      </c>
      <c r="F934">
        <f t="shared" si="44"/>
        <v>0.62462158881539886</v>
      </c>
    </row>
    <row r="935" spans="1:6" x14ac:dyDescent="0.25">
      <c r="A935">
        <v>0.52174443800164805</v>
      </c>
      <c r="B935">
        <f t="shared" si="42"/>
        <v>3.5550677232590173</v>
      </c>
      <c r="C935">
        <v>0.35215308084353159</v>
      </c>
      <c r="D935">
        <f t="shared" si="43"/>
        <v>0.69302078961534941</v>
      </c>
      <c r="E935">
        <v>0</v>
      </c>
      <c r="F935">
        <f t="shared" si="44"/>
        <v>0.69302078961534941</v>
      </c>
    </row>
    <row r="936" spans="1:6" x14ac:dyDescent="0.25">
      <c r="A936">
        <v>0.85732596819971307</v>
      </c>
      <c r="B936">
        <f t="shared" si="42"/>
        <v>0.84118619167471509</v>
      </c>
      <c r="C936">
        <v>0.772118289742729</v>
      </c>
      <c r="D936">
        <f t="shared" si="43"/>
        <v>0.17172477798125649</v>
      </c>
      <c r="E936">
        <v>0</v>
      </c>
      <c r="F936">
        <f t="shared" si="44"/>
        <v>0.17172477798125649</v>
      </c>
    </row>
    <row r="937" spans="1:6" x14ac:dyDescent="0.25">
      <c r="A937">
        <v>0.47471541489913632</v>
      </c>
      <c r="B937">
        <f t="shared" si="42"/>
        <v>4.0712556340089971</v>
      </c>
      <c r="C937">
        <v>0.30289620654927213</v>
      </c>
      <c r="D937">
        <f t="shared" si="43"/>
        <v>0.79307110544488224</v>
      </c>
      <c r="E937">
        <v>0</v>
      </c>
      <c r="F937">
        <f t="shared" si="44"/>
        <v>0.79307110544488224</v>
      </c>
    </row>
    <row r="938" spans="1:6" x14ac:dyDescent="0.25">
      <c r="A938">
        <v>0.79271828363902708</v>
      </c>
      <c r="B938">
        <f t="shared" si="42"/>
        <v>1.2693299146882828</v>
      </c>
      <c r="C938">
        <v>0.71889400921658986</v>
      </c>
      <c r="D938">
        <f t="shared" si="43"/>
        <v>0.2191509603525382</v>
      </c>
      <c r="E938">
        <v>0</v>
      </c>
      <c r="F938">
        <f t="shared" si="44"/>
        <v>0.2191509603525382</v>
      </c>
    </row>
    <row r="939" spans="1:6" x14ac:dyDescent="0.25">
      <c r="A939">
        <v>0.70076601458784749</v>
      </c>
      <c r="B939">
        <f t="shared" si="42"/>
        <v>1.9430668617575231</v>
      </c>
      <c r="C939">
        <v>0.80468153935361797</v>
      </c>
      <c r="D939">
        <f t="shared" si="43"/>
        <v>0.14429527431781472</v>
      </c>
      <c r="E939">
        <v>0</v>
      </c>
      <c r="F939">
        <f t="shared" si="44"/>
        <v>0.14429527431781472</v>
      </c>
    </row>
    <row r="940" spans="1:6" x14ac:dyDescent="0.25">
      <c r="A940">
        <v>0.77285073397015291</v>
      </c>
      <c r="B940">
        <f t="shared" si="42"/>
        <v>1.4080292278216759</v>
      </c>
      <c r="C940">
        <v>0.96945097201452679</v>
      </c>
      <c r="D940">
        <f t="shared" si="43"/>
        <v>2.0601179256496387E-2</v>
      </c>
      <c r="E940">
        <v>0</v>
      </c>
      <c r="F940">
        <f t="shared" si="44"/>
        <v>2.0601179256496387E-2</v>
      </c>
    </row>
    <row r="941" spans="1:6" x14ac:dyDescent="0.25">
      <c r="A941">
        <v>0.52104251228370002</v>
      </c>
      <c r="B941">
        <f t="shared" si="42"/>
        <v>3.5624242791483631</v>
      </c>
      <c r="C941">
        <v>0.43873409222693566</v>
      </c>
      <c r="D941">
        <f t="shared" si="43"/>
        <v>0.54705296274368453</v>
      </c>
      <c r="E941">
        <v>0</v>
      </c>
      <c r="F941">
        <f t="shared" si="44"/>
        <v>0.54705296274368453</v>
      </c>
    </row>
    <row r="942" spans="1:6" x14ac:dyDescent="0.25">
      <c r="A942">
        <v>0.8239997558519242</v>
      </c>
      <c r="B942">
        <f t="shared" si="42"/>
        <v>1.0578417779722282</v>
      </c>
      <c r="C942">
        <v>0.95019379253517255</v>
      </c>
      <c r="D942">
        <f t="shared" si="43"/>
        <v>3.3923853286076736E-2</v>
      </c>
      <c r="E942">
        <v>0</v>
      </c>
      <c r="F942">
        <f t="shared" si="44"/>
        <v>3.3923853286076736E-2</v>
      </c>
    </row>
    <row r="943" spans="1:6" x14ac:dyDescent="0.25">
      <c r="A943">
        <v>0.44972075563829461</v>
      </c>
      <c r="B943">
        <f t="shared" si="42"/>
        <v>4.3668220320234745</v>
      </c>
      <c r="C943">
        <v>0.72762230292672503</v>
      </c>
      <c r="D943">
        <f t="shared" si="43"/>
        <v>0.21113756977253453</v>
      </c>
      <c r="E943">
        <v>0</v>
      </c>
      <c r="F943">
        <f t="shared" si="44"/>
        <v>0.21113756977253453</v>
      </c>
    </row>
    <row r="944" spans="1:6" x14ac:dyDescent="0.25">
      <c r="A944">
        <v>0.93697927793206581</v>
      </c>
      <c r="B944">
        <f t="shared" si="42"/>
        <v>0.35570553181550302</v>
      </c>
      <c r="C944">
        <v>0.75060274056215093</v>
      </c>
      <c r="D944">
        <f t="shared" si="43"/>
        <v>0.19049053195613791</v>
      </c>
      <c r="E944">
        <v>0</v>
      </c>
      <c r="F944">
        <f t="shared" si="44"/>
        <v>0.19049053195613791</v>
      </c>
    </row>
    <row r="945" spans="1:6" x14ac:dyDescent="0.25">
      <c r="A945">
        <v>0.97723319193090608</v>
      </c>
      <c r="B945">
        <f t="shared" si="42"/>
        <v>0.12584685142836138</v>
      </c>
      <c r="C945">
        <v>0.24430066835535752</v>
      </c>
      <c r="D945">
        <f t="shared" si="43"/>
        <v>0.93582706834300722</v>
      </c>
      <c r="E945">
        <v>0</v>
      </c>
      <c r="F945">
        <f t="shared" si="44"/>
        <v>0.93582706834300722</v>
      </c>
    </row>
    <row r="946" spans="1:6" x14ac:dyDescent="0.25">
      <c r="A946">
        <v>6.4882351145970033E-2</v>
      </c>
      <c r="B946">
        <f t="shared" si="42"/>
        <v>14.946336783898856</v>
      </c>
      <c r="C946">
        <v>0.69002349925229656</v>
      </c>
      <c r="D946">
        <f t="shared" si="43"/>
        <v>0.24636761293716353</v>
      </c>
      <c r="E946">
        <v>0</v>
      </c>
      <c r="F946">
        <f t="shared" si="44"/>
        <v>0.24636761293716353</v>
      </c>
    </row>
    <row r="947" spans="1:6" x14ac:dyDescent="0.25">
      <c r="A947">
        <v>0.53337199011200298</v>
      </c>
      <c r="B947">
        <f t="shared" si="42"/>
        <v>3.4346239376449326</v>
      </c>
      <c r="C947">
        <v>0.22800378429517501</v>
      </c>
      <c r="D947">
        <f t="shared" si="43"/>
        <v>0.98166869347913865</v>
      </c>
      <c r="E947">
        <v>0</v>
      </c>
      <c r="F947">
        <f t="shared" si="44"/>
        <v>0.98166869347913865</v>
      </c>
    </row>
    <row r="948" spans="1:6" x14ac:dyDescent="0.25">
      <c r="A948">
        <v>0.36271248512222665</v>
      </c>
      <c r="B948">
        <f t="shared" si="42"/>
        <v>5.5417749210988498</v>
      </c>
      <c r="C948">
        <v>0.52140873439741198</v>
      </c>
      <c r="D948">
        <f t="shared" si="43"/>
        <v>0.43241767981805557</v>
      </c>
      <c r="E948">
        <v>0</v>
      </c>
      <c r="F948">
        <f t="shared" si="44"/>
        <v>0.43241767981805557</v>
      </c>
    </row>
    <row r="949" spans="1:6" x14ac:dyDescent="0.25">
      <c r="A949">
        <v>0.38279366435743278</v>
      </c>
      <c r="B949">
        <f t="shared" si="42"/>
        <v>5.2473178706596135</v>
      </c>
      <c r="C949">
        <v>0.82082583086642047</v>
      </c>
      <c r="D949">
        <f t="shared" si="43"/>
        <v>0.13110513592761425</v>
      </c>
      <c r="E949">
        <v>0</v>
      </c>
      <c r="F949">
        <f t="shared" si="44"/>
        <v>0.13110513592761425</v>
      </c>
    </row>
    <row r="950" spans="1:6" x14ac:dyDescent="0.25">
      <c r="A950">
        <v>0.66109195226905115</v>
      </c>
      <c r="B950">
        <f t="shared" si="42"/>
        <v>2.2615428303808822</v>
      </c>
      <c r="C950">
        <v>0.17822809533982362</v>
      </c>
      <c r="D950">
        <f t="shared" si="43"/>
        <v>1.1452132234615611</v>
      </c>
      <c r="E950">
        <v>0</v>
      </c>
      <c r="F950">
        <f t="shared" si="44"/>
        <v>1.1452132234615611</v>
      </c>
    </row>
    <row r="951" spans="1:6" x14ac:dyDescent="0.25">
      <c r="A951">
        <v>0.72219000823999757</v>
      </c>
      <c r="B951">
        <f t="shared" si="42"/>
        <v>1.7785082262557532</v>
      </c>
      <c r="C951">
        <v>0.45591601306192203</v>
      </c>
      <c r="D951">
        <f t="shared" si="43"/>
        <v>0.52154493247879596</v>
      </c>
      <c r="E951">
        <v>0</v>
      </c>
      <c r="F951">
        <f t="shared" si="44"/>
        <v>0.52154493247879596</v>
      </c>
    </row>
    <row r="952" spans="1:6" x14ac:dyDescent="0.25">
      <c r="A952">
        <v>0.61601611377300336</v>
      </c>
      <c r="B952">
        <f t="shared" si="42"/>
        <v>2.6474434812477741</v>
      </c>
      <c r="C952">
        <v>0.72289193395794549</v>
      </c>
      <c r="D952">
        <f t="shared" si="43"/>
        <v>0.21546848401912486</v>
      </c>
      <c r="E952">
        <v>0</v>
      </c>
      <c r="F952">
        <f t="shared" si="44"/>
        <v>0.21546848401912486</v>
      </c>
    </row>
    <row r="953" spans="1:6" x14ac:dyDescent="0.25">
      <c r="A953">
        <v>0.90762047181615646</v>
      </c>
      <c r="B953">
        <f t="shared" si="42"/>
        <v>0.52966650459692821</v>
      </c>
      <c r="C953">
        <v>0.67213965269936216</v>
      </c>
      <c r="D953">
        <f t="shared" si="43"/>
        <v>0.26380421217326738</v>
      </c>
      <c r="E953">
        <v>0</v>
      </c>
      <c r="F953">
        <f t="shared" si="44"/>
        <v>0.26380421217326738</v>
      </c>
    </row>
    <row r="954" spans="1:6" x14ac:dyDescent="0.25">
      <c r="A954">
        <v>0.99993896298104801</v>
      </c>
      <c r="B954">
        <f t="shared" si="42"/>
        <v>3.3354580211276258E-4</v>
      </c>
      <c r="C954">
        <v>0.92318491164891503</v>
      </c>
      <c r="D954">
        <f t="shared" si="43"/>
        <v>5.3071531803716071E-2</v>
      </c>
      <c r="E954">
        <v>0</v>
      </c>
      <c r="F954">
        <f t="shared" si="44"/>
        <v>5.3071531803716071E-2</v>
      </c>
    </row>
    <row r="955" spans="1:6" x14ac:dyDescent="0.25">
      <c r="A955">
        <v>0.66322824793237101</v>
      </c>
      <c r="B955">
        <f t="shared" si="42"/>
        <v>2.2439130201309845</v>
      </c>
      <c r="C955">
        <v>0.32624286629840998</v>
      </c>
      <c r="D955">
        <f t="shared" si="43"/>
        <v>0.74376705600019455</v>
      </c>
      <c r="E955">
        <v>0</v>
      </c>
      <c r="F955">
        <f t="shared" si="44"/>
        <v>0.74376705600019455</v>
      </c>
    </row>
    <row r="956" spans="1:6" x14ac:dyDescent="0.25">
      <c r="A956">
        <v>0.82857753227332376</v>
      </c>
      <c r="B956">
        <f t="shared" si="42"/>
        <v>1.0275675682694121</v>
      </c>
      <c r="C956">
        <v>0.79052095095675523</v>
      </c>
      <c r="D956">
        <f t="shared" si="43"/>
        <v>0.15608440853898711</v>
      </c>
      <c r="E956">
        <v>0</v>
      </c>
      <c r="F956">
        <f t="shared" si="44"/>
        <v>0.15608440853898711</v>
      </c>
    </row>
    <row r="957" spans="1:6" x14ac:dyDescent="0.25">
      <c r="A957">
        <v>0.43842890713217564</v>
      </c>
      <c r="B957">
        <f t="shared" si="42"/>
        <v>4.5057792771619507</v>
      </c>
      <c r="C957">
        <v>0.45106357005523851</v>
      </c>
      <c r="D957">
        <f t="shared" si="43"/>
        <v>0.5286500636475373</v>
      </c>
      <c r="E957">
        <v>0</v>
      </c>
      <c r="F957">
        <f t="shared" si="44"/>
        <v>0.5286500636475373</v>
      </c>
    </row>
    <row r="958" spans="1:6" x14ac:dyDescent="0.25">
      <c r="A958">
        <v>7.5746940519425029E-2</v>
      </c>
      <c r="B958">
        <f t="shared" si="42"/>
        <v>14.100312702682139</v>
      </c>
      <c r="C958">
        <v>0.58809167760246595</v>
      </c>
      <c r="D958">
        <f t="shared" si="43"/>
        <v>0.35250493289971563</v>
      </c>
      <c r="E958">
        <v>0</v>
      </c>
      <c r="F958">
        <f t="shared" si="44"/>
        <v>0.35250493289971563</v>
      </c>
    </row>
    <row r="959" spans="1:6" x14ac:dyDescent="0.25">
      <c r="A959">
        <v>0.90899380474257641</v>
      </c>
      <c r="B959">
        <f t="shared" si="42"/>
        <v>0.5214043731835849</v>
      </c>
      <c r="C959">
        <v>0.48457289345988341</v>
      </c>
      <c r="D959">
        <f t="shared" si="43"/>
        <v>0.48106733603607249</v>
      </c>
      <c r="E959">
        <v>0</v>
      </c>
      <c r="F959">
        <f t="shared" si="44"/>
        <v>0.48106733603607249</v>
      </c>
    </row>
    <row r="960" spans="1:6" x14ac:dyDescent="0.25">
      <c r="A960">
        <v>0.23587755973998231</v>
      </c>
      <c r="B960">
        <f t="shared" si="42"/>
        <v>7.8931279958935132</v>
      </c>
      <c r="C960">
        <v>0.38169499801629686</v>
      </c>
      <c r="D960">
        <f t="shared" si="43"/>
        <v>0.63953082590071542</v>
      </c>
      <c r="E960">
        <v>0</v>
      </c>
      <c r="F960">
        <f t="shared" si="44"/>
        <v>0.63953082590071542</v>
      </c>
    </row>
    <row r="961" spans="1:6" x14ac:dyDescent="0.25">
      <c r="A961">
        <v>8.9419232764671772E-2</v>
      </c>
      <c r="B961">
        <f t="shared" si="42"/>
        <v>13.19354911663536</v>
      </c>
      <c r="C961">
        <v>0.90279854731894893</v>
      </c>
      <c r="D961">
        <f t="shared" si="43"/>
        <v>6.7898966217841014E-2</v>
      </c>
      <c r="E961">
        <v>0</v>
      </c>
      <c r="F961">
        <f t="shared" si="44"/>
        <v>6.7898966217841014E-2</v>
      </c>
    </row>
    <row r="962" spans="1:6" x14ac:dyDescent="0.25">
      <c r="A962">
        <v>0.58391064180425423</v>
      </c>
      <c r="B962">
        <f t="shared" si="42"/>
        <v>2.9399307020239411</v>
      </c>
      <c r="C962">
        <v>0.28559221167638171</v>
      </c>
      <c r="D962">
        <f t="shared" si="43"/>
        <v>0.83213168587597763</v>
      </c>
      <c r="E962">
        <v>0</v>
      </c>
      <c r="F962">
        <f t="shared" si="44"/>
        <v>0.83213168587597763</v>
      </c>
    </row>
    <row r="963" spans="1:6" x14ac:dyDescent="0.25">
      <c r="A963">
        <v>0.76079592272713403</v>
      </c>
      <c r="B963">
        <f t="shared" si="42"/>
        <v>1.4939351199824111</v>
      </c>
      <c r="C963">
        <v>4.8615985595263526E-2</v>
      </c>
      <c r="D963">
        <f t="shared" si="43"/>
        <v>2.0078372380115108</v>
      </c>
      <c r="E963">
        <v>0</v>
      </c>
      <c r="F963">
        <f t="shared" si="44"/>
        <v>2.0078372380115108</v>
      </c>
    </row>
    <row r="964" spans="1:6" x14ac:dyDescent="0.25">
      <c r="A964">
        <v>0.27231666005432292</v>
      </c>
      <c r="B964">
        <f t="shared" si="42"/>
        <v>7.1081404287171175</v>
      </c>
      <c r="C964">
        <v>0.27661976989043857</v>
      </c>
      <c r="D964">
        <f t="shared" si="43"/>
        <v>0.85332761463980178</v>
      </c>
      <c r="E964">
        <v>0</v>
      </c>
      <c r="F964">
        <f t="shared" si="44"/>
        <v>0.85332761463980178</v>
      </c>
    </row>
    <row r="965" spans="1:6" x14ac:dyDescent="0.25">
      <c r="A965">
        <v>4.2451246681112095E-2</v>
      </c>
      <c r="B965">
        <f t="shared" si="42"/>
        <v>17.264475401267436</v>
      </c>
      <c r="C965">
        <v>0.78685872981963556</v>
      </c>
      <c r="D965">
        <f t="shared" si="43"/>
        <v>0.15916769678225387</v>
      </c>
      <c r="E965">
        <v>0</v>
      </c>
      <c r="F965">
        <f t="shared" si="44"/>
        <v>0.15916769678225387</v>
      </c>
    </row>
    <row r="966" spans="1:6" x14ac:dyDescent="0.25">
      <c r="A966">
        <v>2.4201178014465773E-2</v>
      </c>
      <c r="B966">
        <f t="shared" ref="B966:B1004" si="45">-LN(A966)/$B$1</f>
        <v>20.33526758863681</v>
      </c>
      <c r="C966">
        <v>0.93670461134678185</v>
      </c>
      <c r="D966">
        <f t="shared" ref="D966:D1004" si="46">-LN(C966)/D$1</f>
        <v>4.3417859102479549E-2</v>
      </c>
      <c r="E966">
        <v>1</v>
      </c>
      <c r="F966">
        <f t="shared" ref="F966:F1004" si="47">IF(E966=0,D966,B966)</f>
        <v>20.33526758863681</v>
      </c>
    </row>
    <row r="967" spans="1:6" x14ac:dyDescent="0.25">
      <c r="A967">
        <v>8.2918790246284374E-2</v>
      </c>
      <c r="B967">
        <f t="shared" si="45"/>
        <v>13.605975852071234</v>
      </c>
      <c r="C967">
        <v>0.15616321298867764</v>
      </c>
      <c r="D967">
        <f t="shared" si="46"/>
        <v>1.2329705056774847</v>
      </c>
      <c r="E967">
        <v>1</v>
      </c>
      <c r="F967">
        <f t="shared" si="47"/>
        <v>13.605975852071234</v>
      </c>
    </row>
    <row r="968" spans="1:6" x14ac:dyDescent="0.25">
      <c r="A968">
        <v>0.75374614703817866</v>
      </c>
      <c r="B968">
        <f t="shared" si="45"/>
        <v>1.5448067905880665</v>
      </c>
      <c r="C968">
        <v>0.85937070833460494</v>
      </c>
      <c r="D968">
        <f t="shared" si="46"/>
        <v>0.10063405848445214</v>
      </c>
      <c r="E968">
        <v>1</v>
      </c>
      <c r="F968">
        <f t="shared" si="47"/>
        <v>1.5448067905880665</v>
      </c>
    </row>
    <row r="969" spans="1:6" x14ac:dyDescent="0.25">
      <c r="A969">
        <v>0.12387462996307261</v>
      </c>
      <c r="B969">
        <f t="shared" si="45"/>
        <v>11.412487833423423</v>
      </c>
      <c r="C969">
        <v>5.8931241798150576E-2</v>
      </c>
      <c r="D969">
        <f t="shared" si="46"/>
        <v>1.8800689959673769</v>
      </c>
      <c r="E969">
        <v>0</v>
      </c>
      <c r="F969">
        <f t="shared" si="47"/>
        <v>1.8800689959673769</v>
      </c>
    </row>
    <row r="970" spans="1:6" x14ac:dyDescent="0.25">
      <c r="A970">
        <v>0.59569078646198914</v>
      </c>
      <c r="B970">
        <f t="shared" si="45"/>
        <v>2.8307844874796357</v>
      </c>
      <c r="C970">
        <v>0.85058137760551777</v>
      </c>
      <c r="D970">
        <f t="shared" si="46"/>
        <v>0.10746028529057092</v>
      </c>
      <c r="E970">
        <v>1</v>
      </c>
      <c r="F970">
        <f t="shared" si="47"/>
        <v>2.8307844874796357</v>
      </c>
    </row>
    <row r="971" spans="1:6" x14ac:dyDescent="0.25">
      <c r="A971">
        <v>0.74367503891109954</v>
      </c>
      <c r="B971">
        <f t="shared" si="45"/>
        <v>1.6183121050297318</v>
      </c>
      <c r="C971">
        <v>0.85088656270027774</v>
      </c>
      <c r="D971">
        <f t="shared" si="46"/>
        <v>0.10722208374397497</v>
      </c>
      <c r="E971">
        <v>0</v>
      </c>
      <c r="F971">
        <f t="shared" si="47"/>
        <v>0.10722208374397497</v>
      </c>
    </row>
    <row r="972" spans="1:6" x14ac:dyDescent="0.25">
      <c r="A972">
        <v>0.17932676168095951</v>
      </c>
      <c r="B972">
        <f t="shared" si="45"/>
        <v>9.3909598527957154</v>
      </c>
      <c r="C972">
        <v>0.58525345622119818</v>
      </c>
      <c r="D972">
        <f t="shared" si="46"/>
        <v>0.35571730881930158</v>
      </c>
      <c r="E972">
        <v>0</v>
      </c>
      <c r="F972">
        <f t="shared" si="47"/>
        <v>0.35571730881930158</v>
      </c>
    </row>
    <row r="973" spans="1:6" x14ac:dyDescent="0.25">
      <c r="A973">
        <v>2.3987548448133795E-2</v>
      </c>
      <c r="B973">
        <f t="shared" si="45"/>
        <v>20.383718021454523</v>
      </c>
      <c r="C973">
        <v>9.3691824091311382E-2</v>
      </c>
      <c r="D973">
        <f t="shared" si="46"/>
        <v>1.5722074035684865</v>
      </c>
      <c r="E973">
        <v>0</v>
      </c>
      <c r="F973">
        <f t="shared" si="47"/>
        <v>1.5722074035684865</v>
      </c>
    </row>
    <row r="974" spans="1:6" x14ac:dyDescent="0.25">
      <c r="A974">
        <v>0.16342661824396496</v>
      </c>
      <c r="B974">
        <f t="shared" si="45"/>
        <v>9.8983126091449982</v>
      </c>
      <c r="C974">
        <v>0.18118839075899534</v>
      </c>
      <c r="D974">
        <f t="shared" si="46"/>
        <v>1.1342748712381863</v>
      </c>
      <c r="E974">
        <v>0</v>
      </c>
      <c r="F974">
        <f t="shared" si="47"/>
        <v>1.1342748712381863</v>
      </c>
    </row>
    <row r="975" spans="1:6" x14ac:dyDescent="0.25">
      <c r="A975">
        <v>0.83950315866573078</v>
      </c>
      <c r="B975">
        <f t="shared" si="45"/>
        <v>0.95598382467572207</v>
      </c>
      <c r="C975">
        <v>0.33738212225714898</v>
      </c>
      <c r="D975">
        <f t="shared" si="46"/>
        <v>0.72147350402645227</v>
      </c>
      <c r="E975">
        <v>0</v>
      </c>
      <c r="F975">
        <f t="shared" si="47"/>
        <v>0.72147350402645227</v>
      </c>
    </row>
    <row r="976" spans="1:6" x14ac:dyDescent="0.25">
      <c r="A976">
        <v>0.68401135288552506</v>
      </c>
      <c r="B976">
        <f t="shared" si="45"/>
        <v>2.0753047197348251</v>
      </c>
      <c r="C976">
        <v>0.34095278786584066</v>
      </c>
      <c r="D976">
        <f t="shared" si="46"/>
        <v>0.71448291055133895</v>
      </c>
      <c r="E976">
        <v>0</v>
      </c>
      <c r="F976">
        <f t="shared" si="47"/>
        <v>0.71448291055133895</v>
      </c>
    </row>
    <row r="977" spans="1:6" x14ac:dyDescent="0.25">
      <c r="A977">
        <v>0.56523331400494403</v>
      </c>
      <c r="B977">
        <f t="shared" si="45"/>
        <v>3.1175775296862414</v>
      </c>
      <c r="C977">
        <v>0.22974333933530686</v>
      </c>
      <c r="D977">
        <f t="shared" si="46"/>
        <v>0.97662185198550355</v>
      </c>
      <c r="E977">
        <v>0</v>
      </c>
      <c r="F977">
        <f t="shared" si="47"/>
        <v>0.97662185198550355</v>
      </c>
    </row>
    <row r="978" spans="1:6" x14ac:dyDescent="0.25">
      <c r="A978">
        <v>7.9165013580736715E-2</v>
      </c>
      <c r="B978">
        <f t="shared" si="45"/>
        <v>13.859130193874288</v>
      </c>
      <c r="C978">
        <v>0.41718802453688164</v>
      </c>
      <c r="D978">
        <f t="shared" si="46"/>
        <v>0.5804902129066325</v>
      </c>
      <c r="E978">
        <v>0</v>
      </c>
      <c r="F978">
        <f t="shared" si="47"/>
        <v>0.5804902129066325</v>
      </c>
    </row>
    <row r="979" spans="1:6" x14ac:dyDescent="0.25">
      <c r="A979">
        <v>0.35877559739982301</v>
      </c>
      <c r="B979">
        <f t="shared" si="45"/>
        <v>5.6014107257736381</v>
      </c>
      <c r="C979">
        <v>0.13660084841456344</v>
      </c>
      <c r="D979">
        <f t="shared" si="46"/>
        <v>1.3218407177447331</v>
      </c>
      <c r="E979">
        <v>1</v>
      </c>
      <c r="F979">
        <f t="shared" si="47"/>
        <v>5.6014107257736381</v>
      </c>
    </row>
    <row r="980" spans="1:6" x14ac:dyDescent="0.25">
      <c r="A980">
        <v>0.67220068971831415</v>
      </c>
      <c r="B980">
        <f t="shared" si="45"/>
        <v>2.1704827192923202</v>
      </c>
      <c r="C980">
        <v>0.1032135990478225</v>
      </c>
      <c r="D980">
        <f t="shared" si="46"/>
        <v>1.5079380218438634</v>
      </c>
      <c r="E980">
        <v>0</v>
      </c>
      <c r="F980">
        <f t="shared" si="47"/>
        <v>1.5079380218438634</v>
      </c>
    </row>
    <row r="981" spans="1:6" x14ac:dyDescent="0.25">
      <c r="A981">
        <v>0.92529068880275889</v>
      </c>
      <c r="B981">
        <f t="shared" si="45"/>
        <v>0.42430236433509039</v>
      </c>
      <c r="C981">
        <v>0.41813409833063753</v>
      </c>
      <c r="D981">
        <f t="shared" si="46"/>
        <v>0.57898611454334348</v>
      </c>
      <c r="E981">
        <v>0</v>
      </c>
      <c r="F981">
        <f t="shared" si="47"/>
        <v>0.57898611454334348</v>
      </c>
    </row>
    <row r="982" spans="1:6" x14ac:dyDescent="0.25">
      <c r="A982">
        <v>0.13635670033875547</v>
      </c>
      <c r="B982">
        <f t="shared" si="45"/>
        <v>10.887874481783019</v>
      </c>
      <c r="C982">
        <v>0.56117435224463641</v>
      </c>
      <c r="D982">
        <f t="shared" si="46"/>
        <v>0.38361463043111904</v>
      </c>
      <c r="E982">
        <v>0</v>
      </c>
      <c r="F982">
        <f t="shared" si="47"/>
        <v>0.38361463043111904</v>
      </c>
    </row>
    <row r="983" spans="1:6" x14ac:dyDescent="0.25">
      <c r="A983">
        <v>0.44123661000396741</v>
      </c>
      <c r="B983">
        <f t="shared" si="45"/>
        <v>4.4708962666401177</v>
      </c>
      <c r="C983">
        <v>0.1728568376720481</v>
      </c>
      <c r="D983">
        <f t="shared" si="46"/>
        <v>1.1655322410237903</v>
      </c>
      <c r="E983">
        <v>0</v>
      </c>
      <c r="F983">
        <f t="shared" si="47"/>
        <v>1.1655322410237903</v>
      </c>
    </row>
    <row r="984" spans="1:6" x14ac:dyDescent="0.25">
      <c r="A984">
        <v>0.66475417340617082</v>
      </c>
      <c r="B984">
        <f t="shared" si="45"/>
        <v>2.2313550312554762</v>
      </c>
      <c r="C984">
        <v>0.8027893917661062</v>
      </c>
      <c r="D984">
        <f t="shared" si="46"/>
        <v>0.14585848352621264</v>
      </c>
      <c r="E984">
        <v>0</v>
      </c>
      <c r="F984">
        <f t="shared" si="47"/>
        <v>0.14585848352621264</v>
      </c>
    </row>
    <row r="985" spans="1:6" x14ac:dyDescent="0.25">
      <c r="A985">
        <v>0.22183904538102359</v>
      </c>
      <c r="B985">
        <f t="shared" si="45"/>
        <v>8.2284326823538159</v>
      </c>
      <c r="C985">
        <v>0.25586718344676046</v>
      </c>
      <c r="D985">
        <f t="shared" si="46"/>
        <v>0.90511074621152754</v>
      </c>
      <c r="E985">
        <v>0</v>
      </c>
      <c r="F985">
        <f t="shared" si="47"/>
        <v>0.90511074621152754</v>
      </c>
    </row>
    <row r="986" spans="1:6" x14ac:dyDescent="0.25">
      <c r="A986">
        <v>0.44138920255134739</v>
      </c>
      <c r="B986">
        <f t="shared" si="45"/>
        <v>4.4690068157467318</v>
      </c>
      <c r="C986">
        <v>0.15475936155278175</v>
      </c>
      <c r="D986">
        <f t="shared" si="46"/>
        <v>1.2389667161755411</v>
      </c>
      <c r="E986">
        <v>0</v>
      </c>
      <c r="F986">
        <f t="shared" si="47"/>
        <v>1.2389667161755411</v>
      </c>
    </row>
    <row r="987" spans="1:6" x14ac:dyDescent="0.25">
      <c r="A987">
        <v>0.88924832911160623</v>
      </c>
      <c r="B987">
        <f t="shared" si="45"/>
        <v>0.64141391880569754</v>
      </c>
      <c r="C987">
        <v>0.32370983001190223</v>
      </c>
      <c r="D987">
        <f t="shared" si="46"/>
        <v>0.748942729648017</v>
      </c>
      <c r="E987">
        <v>0</v>
      </c>
      <c r="F987">
        <f t="shared" si="47"/>
        <v>0.748942729648017</v>
      </c>
    </row>
    <row r="988" spans="1:6" x14ac:dyDescent="0.25">
      <c r="A988">
        <v>0.38984344004638816</v>
      </c>
      <c r="B988">
        <f t="shared" si="45"/>
        <v>5.1475959357040955</v>
      </c>
      <c r="C988">
        <v>0.79958494827112647</v>
      </c>
      <c r="D988">
        <f t="shared" si="46"/>
        <v>0.14851427663093997</v>
      </c>
      <c r="E988">
        <v>0</v>
      </c>
      <c r="F988">
        <f t="shared" si="47"/>
        <v>0.14851427663093997</v>
      </c>
    </row>
    <row r="989" spans="1:6" x14ac:dyDescent="0.25">
      <c r="A989">
        <v>0.36475722525711846</v>
      </c>
      <c r="B989">
        <f t="shared" si="45"/>
        <v>5.5110561911627611</v>
      </c>
      <c r="C989">
        <v>0.18509475997192298</v>
      </c>
      <c r="D989">
        <f t="shared" si="46"/>
        <v>1.1201111347790393</v>
      </c>
      <c r="E989">
        <v>0</v>
      </c>
      <c r="F989">
        <f t="shared" si="47"/>
        <v>1.1201111347790393</v>
      </c>
    </row>
    <row r="990" spans="1:6" x14ac:dyDescent="0.25">
      <c r="A990">
        <v>0.48207037568285166</v>
      </c>
      <c r="B990">
        <f t="shared" si="45"/>
        <v>3.9872413549117152</v>
      </c>
      <c r="C990">
        <v>0.80556657612842186</v>
      </c>
      <c r="D990">
        <f t="shared" si="46"/>
        <v>0.14356535713948981</v>
      </c>
      <c r="E990">
        <v>1</v>
      </c>
      <c r="F990">
        <f t="shared" si="47"/>
        <v>3.9872413549117152</v>
      </c>
    </row>
    <row r="991" spans="1:6" x14ac:dyDescent="0.25">
      <c r="A991">
        <v>8.7374492629779962E-2</v>
      </c>
      <c r="B991">
        <f t="shared" si="45"/>
        <v>13.319955657143545</v>
      </c>
      <c r="C991">
        <v>0.46409497360148932</v>
      </c>
      <c r="D991">
        <f t="shared" si="46"/>
        <v>0.50973842178945872</v>
      </c>
      <c r="E991">
        <v>0</v>
      </c>
      <c r="F991">
        <f t="shared" si="47"/>
        <v>0.50973842178945872</v>
      </c>
    </row>
    <row r="992" spans="1:6" x14ac:dyDescent="0.25">
      <c r="A992">
        <v>0.64922025208288825</v>
      </c>
      <c r="B992">
        <f t="shared" si="45"/>
        <v>2.3605641988157244</v>
      </c>
      <c r="C992">
        <v>0.87554551835688343</v>
      </c>
      <c r="D992">
        <f t="shared" si="46"/>
        <v>8.8252415230897441E-2</v>
      </c>
      <c r="E992">
        <v>0</v>
      </c>
      <c r="F992">
        <f t="shared" si="47"/>
        <v>8.8252415230897441E-2</v>
      </c>
    </row>
    <row r="993" spans="1:6" x14ac:dyDescent="0.25">
      <c r="A993">
        <v>0.58195745719779046</v>
      </c>
      <c r="B993">
        <f t="shared" si="45"/>
        <v>2.9582400629549568</v>
      </c>
      <c r="C993">
        <v>0.13977477340006714</v>
      </c>
      <c r="D993">
        <f t="shared" si="46"/>
        <v>1.3065889198188267</v>
      </c>
      <c r="E993">
        <v>0</v>
      </c>
      <c r="F993">
        <f t="shared" si="47"/>
        <v>1.3065889198188267</v>
      </c>
    </row>
    <row r="994" spans="1:6" x14ac:dyDescent="0.25">
      <c r="A994">
        <v>0.17474898525955992</v>
      </c>
      <c r="B994">
        <f t="shared" si="45"/>
        <v>9.5322661458870144</v>
      </c>
      <c r="C994">
        <v>0.37232581560716577</v>
      </c>
      <c r="D994">
        <f t="shared" si="46"/>
        <v>0.65603317372777947</v>
      </c>
      <c r="E994">
        <v>0</v>
      </c>
      <c r="F994">
        <f t="shared" si="47"/>
        <v>0.65603317372777947</v>
      </c>
    </row>
    <row r="995" spans="1:6" x14ac:dyDescent="0.25">
      <c r="A995">
        <v>0.98651081881160929</v>
      </c>
      <c r="B995">
        <f t="shared" si="45"/>
        <v>7.4213042160249182E-2</v>
      </c>
      <c r="C995">
        <v>0.53575243385113069</v>
      </c>
      <c r="D995">
        <f t="shared" si="46"/>
        <v>0.41439780992885211</v>
      </c>
      <c r="E995">
        <v>0</v>
      </c>
      <c r="F995">
        <f t="shared" si="47"/>
        <v>0.41439780992885211</v>
      </c>
    </row>
    <row r="996" spans="1:6" x14ac:dyDescent="0.25">
      <c r="A996">
        <v>0.99130222479934083</v>
      </c>
      <c r="B996">
        <f t="shared" si="45"/>
        <v>4.7736730168501114E-2</v>
      </c>
      <c r="C996">
        <v>0.15121921445356609</v>
      </c>
      <c r="D996">
        <f t="shared" si="46"/>
        <v>1.2543324990646052</v>
      </c>
      <c r="E996">
        <v>1</v>
      </c>
      <c r="F996">
        <f t="shared" si="47"/>
        <v>4.7736730168501114E-2</v>
      </c>
    </row>
    <row r="997" spans="1:6" x14ac:dyDescent="0.25">
      <c r="A997">
        <v>0.5255287331766717</v>
      </c>
      <c r="B997">
        <f t="shared" si="45"/>
        <v>3.5155760238997922</v>
      </c>
      <c r="C997">
        <v>0.42078920865504926</v>
      </c>
      <c r="D997">
        <f t="shared" si="46"/>
        <v>0.57478304297385652</v>
      </c>
      <c r="E997">
        <v>0</v>
      </c>
      <c r="F997">
        <f t="shared" si="47"/>
        <v>0.57478304297385652</v>
      </c>
    </row>
    <row r="998" spans="1:6" x14ac:dyDescent="0.25">
      <c r="A998">
        <v>0.17087313455610828</v>
      </c>
      <c r="B998">
        <f t="shared" si="45"/>
        <v>9.6548300601447572</v>
      </c>
      <c r="C998">
        <v>0.46467482528153325</v>
      </c>
      <c r="D998">
        <f t="shared" si="46"/>
        <v>0.50890930842578086</v>
      </c>
      <c r="E998">
        <v>0</v>
      </c>
      <c r="F998">
        <f t="shared" si="47"/>
        <v>0.50890930842578086</v>
      </c>
    </row>
    <row r="999" spans="1:6" x14ac:dyDescent="0.25">
      <c r="A999">
        <v>0.30829798272652364</v>
      </c>
      <c r="B999">
        <f t="shared" si="45"/>
        <v>6.4299917340294312</v>
      </c>
      <c r="C999">
        <v>0.67329935605945002</v>
      </c>
      <c r="D999">
        <f t="shared" si="46"/>
        <v>0.26265952179685059</v>
      </c>
      <c r="E999">
        <v>1</v>
      </c>
      <c r="F999">
        <f t="shared" si="47"/>
        <v>6.4299917340294312</v>
      </c>
    </row>
    <row r="1000" spans="1:6" x14ac:dyDescent="0.25">
      <c r="A1000">
        <v>0.7219458601641896</v>
      </c>
      <c r="B1000">
        <f t="shared" si="45"/>
        <v>1.7803558952080367</v>
      </c>
      <c r="C1000">
        <v>0.83260597552415538</v>
      </c>
      <c r="D1000">
        <f t="shared" si="46"/>
        <v>0.12164327178108787</v>
      </c>
      <c r="E1000">
        <v>0</v>
      </c>
      <c r="F1000">
        <f t="shared" si="47"/>
        <v>0.12164327178108787</v>
      </c>
    </row>
    <row r="1001" spans="1:6" x14ac:dyDescent="0.25">
      <c r="A1001">
        <v>0.36426892910550251</v>
      </c>
      <c r="B1001">
        <f t="shared" si="45"/>
        <v>5.5183763273871138</v>
      </c>
      <c r="C1001">
        <v>8.0782494582964562E-2</v>
      </c>
      <c r="D1001">
        <f t="shared" si="46"/>
        <v>1.6706474024756195</v>
      </c>
      <c r="E1001">
        <v>0</v>
      </c>
      <c r="F1001">
        <f t="shared" si="47"/>
        <v>1.6706474024756195</v>
      </c>
    </row>
    <row r="1002" spans="1:6" x14ac:dyDescent="0.25">
      <c r="A1002">
        <v>0.20499282815027314</v>
      </c>
      <c r="B1002">
        <f t="shared" si="45"/>
        <v>8.6600015578607614</v>
      </c>
      <c r="C1002">
        <v>0.41331217383343</v>
      </c>
      <c r="D1002">
        <f t="shared" si="46"/>
        <v>0.5866879832005395</v>
      </c>
      <c r="E1002">
        <v>0</v>
      </c>
      <c r="F1002">
        <f t="shared" si="47"/>
        <v>0.5866879832005395</v>
      </c>
    </row>
    <row r="1003" spans="1:6" x14ac:dyDescent="0.25">
      <c r="A1003">
        <v>0.62721640675069434</v>
      </c>
      <c r="B1003">
        <f t="shared" si="45"/>
        <v>2.5489817025446135</v>
      </c>
      <c r="C1003">
        <v>0.9183629871517075</v>
      </c>
      <c r="D1003">
        <f t="shared" si="46"/>
        <v>5.6548841749848415E-2</v>
      </c>
      <c r="E1003">
        <v>0</v>
      </c>
      <c r="F1003">
        <f t="shared" si="47"/>
        <v>5.6548841749848415E-2</v>
      </c>
    </row>
    <row r="1004" spans="1:6" x14ac:dyDescent="0.25">
      <c r="A1004">
        <v>0.28458510086367383</v>
      </c>
      <c r="B1004">
        <f t="shared" si="45"/>
        <v>6.8673385018763256</v>
      </c>
      <c r="C1004">
        <v>0.19388409070101018</v>
      </c>
      <c r="D1004">
        <f t="shared" si="46"/>
        <v>1.0893059555702858</v>
      </c>
      <c r="E1004">
        <v>0</v>
      </c>
      <c r="F1004">
        <f t="shared" si="47"/>
        <v>1.0893059555702858</v>
      </c>
    </row>
  </sheetData>
  <sortState xmlns:xlrd2="http://schemas.microsoft.com/office/spreadsheetml/2017/richdata2" ref="H49:H80">
    <sortCondition ref="H4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1D090-2BDE-4D65-9FD5-16DE9DF46EB1}">
  <dimension ref="A1:C504"/>
  <sheetViews>
    <sheetView workbookViewId="0">
      <selection activeCell="A5" sqref="A5:B504"/>
    </sheetView>
  </sheetViews>
  <sheetFormatPr defaultRowHeight="15" x14ac:dyDescent="0.25"/>
  <sheetData>
    <row r="1" spans="1:3" x14ac:dyDescent="0.25">
      <c r="A1" s="1" t="s">
        <v>0</v>
      </c>
      <c r="B1">
        <v>0.183</v>
      </c>
    </row>
    <row r="2" spans="1:3" x14ac:dyDescent="0.25">
      <c r="A2" s="6" t="s">
        <v>19</v>
      </c>
      <c r="B2">
        <v>200</v>
      </c>
    </row>
    <row r="4" spans="1:3" ht="20.25" x14ac:dyDescent="0.35">
      <c r="A4" s="12" t="s">
        <v>29</v>
      </c>
      <c r="B4" s="13" t="s">
        <v>25</v>
      </c>
    </row>
    <row r="5" spans="1:3" x14ac:dyDescent="0.25">
      <c r="A5">
        <v>0.55272072511978509</v>
      </c>
      <c r="B5">
        <f>-LN(A5)/B$1</f>
        <v>3.2399039502232139</v>
      </c>
      <c r="C5">
        <v>1</v>
      </c>
    </row>
    <row r="6" spans="1:3" x14ac:dyDescent="0.25">
      <c r="A6">
        <v>0.44877468184453873</v>
      </c>
      <c r="B6">
        <f t="shared" ref="B6:B69" si="0">-LN(A6)/$B$1</f>
        <v>4.3783297233185161</v>
      </c>
      <c r="C6">
        <v>2</v>
      </c>
    </row>
    <row r="7" spans="1:3" x14ac:dyDescent="0.25">
      <c r="A7">
        <v>0.62279122287667465</v>
      </c>
      <c r="B7">
        <f t="shared" si="0"/>
        <v>2.5876717602529955</v>
      </c>
      <c r="C7">
        <v>3</v>
      </c>
    </row>
    <row r="8" spans="1:3" x14ac:dyDescent="0.25">
      <c r="A8">
        <v>0.65440839869380785</v>
      </c>
      <c r="B8">
        <f t="shared" si="0"/>
        <v>2.3170691780664101</v>
      </c>
      <c r="C8">
        <v>4</v>
      </c>
    </row>
    <row r="9" spans="1:3" x14ac:dyDescent="0.25">
      <c r="A9">
        <v>0.97830133976256595</v>
      </c>
      <c r="B9">
        <f t="shared" si="0"/>
        <v>0.11987725704592046</v>
      </c>
      <c r="C9">
        <v>5</v>
      </c>
    </row>
    <row r="10" spans="1:3" x14ac:dyDescent="0.25">
      <c r="A10">
        <v>1.1566515091402937E-2</v>
      </c>
      <c r="B10">
        <f t="shared" si="0"/>
        <v>24.369622870344031</v>
      </c>
      <c r="C10">
        <v>6</v>
      </c>
    </row>
    <row r="11" spans="1:3" x14ac:dyDescent="0.25">
      <c r="A11">
        <v>0.6131168553727836</v>
      </c>
      <c r="B11">
        <f t="shared" si="0"/>
        <v>2.6732225822207858</v>
      </c>
      <c r="C11">
        <v>7</v>
      </c>
    </row>
    <row r="12" spans="1:3" x14ac:dyDescent="0.25">
      <c r="A12">
        <v>5.5452131717886897E-2</v>
      </c>
      <c r="B12">
        <f t="shared" si="0"/>
        <v>15.804563507973841</v>
      </c>
      <c r="C12">
        <v>8</v>
      </c>
    </row>
    <row r="13" spans="1:3" x14ac:dyDescent="0.25">
      <c r="A13">
        <v>0.43430890835291602</v>
      </c>
      <c r="B13">
        <f t="shared" si="0"/>
        <v>4.5573728288072353</v>
      </c>
      <c r="C13">
        <v>9</v>
      </c>
    </row>
    <row r="14" spans="1:3" x14ac:dyDescent="0.25">
      <c r="A14">
        <v>0.33976256599627674</v>
      </c>
      <c r="B14">
        <f t="shared" si="0"/>
        <v>5.8989521345720028</v>
      </c>
      <c r="C14">
        <v>10</v>
      </c>
    </row>
    <row r="15" spans="1:3" x14ac:dyDescent="0.25">
      <c r="A15">
        <v>0.51829584643086035</v>
      </c>
      <c r="B15">
        <f t="shared" si="0"/>
        <v>3.5913063806044496</v>
      </c>
      <c r="C15">
        <v>11</v>
      </c>
    </row>
    <row r="16" spans="1:3" x14ac:dyDescent="0.25">
      <c r="A16">
        <v>0.73494674520096437</v>
      </c>
      <c r="B16">
        <f t="shared" si="0"/>
        <v>1.6828264366296151</v>
      </c>
      <c r="C16">
        <v>12</v>
      </c>
    </row>
    <row r="17" spans="1:3" x14ac:dyDescent="0.25">
      <c r="A17">
        <v>1.7395550401318401E-2</v>
      </c>
      <c r="B17">
        <f t="shared" si="0"/>
        <v>22.139567374463322</v>
      </c>
      <c r="C17">
        <v>13</v>
      </c>
    </row>
    <row r="18" spans="1:3" x14ac:dyDescent="0.25">
      <c r="A18">
        <v>0.30603961302529986</v>
      </c>
      <c r="B18">
        <f t="shared" si="0"/>
        <v>6.4701679293836056</v>
      </c>
      <c r="C18">
        <v>14</v>
      </c>
    </row>
    <row r="19" spans="1:3" x14ac:dyDescent="0.25">
      <c r="A19">
        <v>0.73259681997131265</v>
      </c>
      <c r="B19">
        <f t="shared" si="0"/>
        <v>1.7003266086903992</v>
      </c>
      <c r="C19">
        <v>15</v>
      </c>
    </row>
    <row r="20" spans="1:3" x14ac:dyDescent="0.25">
      <c r="A20">
        <v>0.97347941526535842</v>
      </c>
      <c r="B20">
        <f t="shared" si="0"/>
        <v>0.14687759274690984</v>
      </c>
      <c r="C20">
        <v>16</v>
      </c>
    </row>
    <row r="21" spans="1:3" x14ac:dyDescent="0.25">
      <c r="A21">
        <v>0.99551377910702843</v>
      </c>
      <c r="B21">
        <f t="shared" si="0"/>
        <v>2.4570022843601092E-2</v>
      </c>
      <c r="C21">
        <v>17</v>
      </c>
    </row>
    <row r="22" spans="1:3" x14ac:dyDescent="0.25">
      <c r="A22">
        <v>0.27701651051362652</v>
      </c>
      <c r="B22">
        <f t="shared" si="0"/>
        <v>7.0146348078074139</v>
      </c>
      <c r="C22">
        <v>18</v>
      </c>
    </row>
    <row r="23" spans="1:3" x14ac:dyDescent="0.25">
      <c r="A23">
        <v>0.14481032746360667</v>
      </c>
      <c r="B23">
        <f t="shared" si="0"/>
        <v>10.559182947056588</v>
      </c>
      <c r="C23">
        <v>19</v>
      </c>
    </row>
    <row r="24" spans="1:3" x14ac:dyDescent="0.25">
      <c r="A24">
        <v>0.63829462569048123</v>
      </c>
      <c r="B24">
        <f t="shared" si="0"/>
        <v>2.4533076856780611</v>
      </c>
      <c r="C24">
        <v>20</v>
      </c>
    </row>
    <row r="25" spans="1:3" x14ac:dyDescent="0.25">
      <c r="A25">
        <v>0.66585283974730669</v>
      </c>
      <c r="B25">
        <f t="shared" si="0"/>
        <v>2.2223311158343271</v>
      </c>
      <c r="C25">
        <v>21</v>
      </c>
    </row>
    <row r="26" spans="1:3" x14ac:dyDescent="0.25">
      <c r="A26">
        <v>0.16428113650929288</v>
      </c>
      <c r="B26">
        <f t="shared" si="0"/>
        <v>9.8698145999695441</v>
      </c>
      <c r="C26">
        <v>22</v>
      </c>
    </row>
    <row r="27" spans="1:3" x14ac:dyDescent="0.25">
      <c r="A27">
        <v>0.11062959685048983</v>
      </c>
      <c r="B27">
        <f t="shared" si="0"/>
        <v>12.03042416976289</v>
      </c>
      <c r="C27">
        <v>23</v>
      </c>
    </row>
    <row r="28" spans="1:3" x14ac:dyDescent="0.25">
      <c r="A28">
        <v>0.89135410626544997</v>
      </c>
      <c r="B28">
        <f t="shared" si="0"/>
        <v>0.62848909727489743</v>
      </c>
      <c r="C28">
        <v>24</v>
      </c>
    </row>
    <row r="29" spans="1:3" x14ac:dyDescent="0.25">
      <c r="A29">
        <v>0.35554063539536729</v>
      </c>
      <c r="B29">
        <f t="shared" si="0"/>
        <v>5.6509056358553948</v>
      </c>
      <c r="C29">
        <v>25</v>
      </c>
    </row>
    <row r="30" spans="1:3" x14ac:dyDescent="0.25">
      <c r="A30">
        <v>4.7395245216223639E-2</v>
      </c>
      <c r="B30">
        <f t="shared" si="0"/>
        <v>16.662477416430036</v>
      </c>
      <c r="C30">
        <v>26</v>
      </c>
    </row>
    <row r="31" spans="1:3" x14ac:dyDescent="0.25">
      <c r="A31">
        <v>0.70809045686208683</v>
      </c>
      <c r="B31">
        <f t="shared" si="0"/>
        <v>1.8862482487433434</v>
      </c>
      <c r="C31">
        <v>27</v>
      </c>
    </row>
    <row r="32" spans="1:3" x14ac:dyDescent="0.25">
      <c r="A32">
        <v>4.7791985839411605E-2</v>
      </c>
      <c r="B32">
        <f t="shared" si="0"/>
        <v>16.616925212047189</v>
      </c>
      <c r="C32">
        <v>28</v>
      </c>
    </row>
    <row r="33" spans="1:3" x14ac:dyDescent="0.25">
      <c r="A33">
        <v>0.9710989715262307</v>
      </c>
      <c r="B33">
        <f t="shared" si="0"/>
        <v>0.16025622111260093</v>
      </c>
      <c r="C33">
        <v>29</v>
      </c>
    </row>
    <row r="34" spans="1:3" x14ac:dyDescent="0.25">
      <c r="A34">
        <v>0.15079195532090212</v>
      </c>
      <c r="B34">
        <f t="shared" si="0"/>
        <v>10.338000937211115</v>
      </c>
      <c r="C34">
        <v>30</v>
      </c>
    </row>
    <row r="35" spans="1:3" x14ac:dyDescent="0.25">
      <c r="A35">
        <v>0.93255409405804623</v>
      </c>
      <c r="B35">
        <f t="shared" si="0"/>
        <v>0.38157442313083234</v>
      </c>
      <c r="C35">
        <v>31</v>
      </c>
    </row>
    <row r="36" spans="1:3" x14ac:dyDescent="0.25">
      <c r="A36">
        <v>0.61632129886776332</v>
      </c>
      <c r="B36">
        <f t="shared" si="0"/>
        <v>2.6447369527752493</v>
      </c>
      <c r="C36">
        <v>32</v>
      </c>
    </row>
    <row r="37" spans="1:3" x14ac:dyDescent="0.25">
      <c r="A37">
        <v>2.8382213812677389E-3</v>
      </c>
      <c r="B37">
        <f t="shared" si="0"/>
        <v>32.046872662306711</v>
      </c>
      <c r="C37">
        <v>33</v>
      </c>
    </row>
    <row r="38" spans="1:3" x14ac:dyDescent="0.25">
      <c r="A38">
        <v>0.45500045777764214</v>
      </c>
      <c r="B38">
        <f t="shared" si="0"/>
        <v>4.3030429176337961</v>
      </c>
      <c r="C38">
        <v>34</v>
      </c>
    </row>
    <row r="39" spans="1:3" x14ac:dyDescent="0.25">
      <c r="A39">
        <v>0.98733481856746119</v>
      </c>
      <c r="B39">
        <f t="shared" si="0"/>
        <v>6.965064773325623E-2</v>
      </c>
      <c r="C39">
        <v>35</v>
      </c>
    </row>
    <row r="40" spans="1:3" x14ac:dyDescent="0.25">
      <c r="A40">
        <v>5.1820429090243231E-2</v>
      </c>
      <c r="B40">
        <f t="shared" si="0"/>
        <v>16.174703953464981</v>
      </c>
      <c r="C40">
        <v>36</v>
      </c>
    </row>
    <row r="41" spans="1:3" x14ac:dyDescent="0.25">
      <c r="A41">
        <v>0.39094210638752402</v>
      </c>
      <c r="B41">
        <f t="shared" si="0"/>
        <v>5.1322174615552134</v>
      </c>
      <c r="C41">
        <v>37</v>
      </c>
    </row>
    <row r="42" spans="1:3" x14ac:dyDescent="0.25">
      <c r="A42">
        <v>0.72429578539384132</v>
      </c>
      <c r="B42">
        <f t="shared" si="0"/>
        <v>1.7625979599228301</v>
      </c>
      <c r="C42">
        <v>38</v>
      </c>
    </row>
    <row r="43" spans="1:3" x14ac:dyDescent="0.25">
      <c r="A43">
        <v>0.32624286629840998</v>
      </c>
      <c r="B43">
        <f t="shared" si="0"/>
        <v>6.1208370838048793</v>
      </c>
      <c r="C43">
        <v>39</v>
      </c>
    </row>
    <row r="44" spans="1:3" x14ac:dyDescent="0.25">
      <c r="A44">
        <v>0.25308999908444474</v>
      </c>
      <c r="B44">
        <f t="shared" si="0"/>
        <v>7.5082520541212032</v>
      </c>
      <c r="C44">
        <v>40</v>
      </c>
    </row>
    <row r="45" spans="1:3" x14ac:dyDescent="0.25">
      <c r="A45">
        <v>0.1585436567278054</v>
      </c>
      <c r="B45">
        <f t="shared" si="0"/>
        <v>10.064072605585007</v>
      </c>
      <c r="C45">
        <v>41</v>
      </c>
    </row>
    <row r="46" spans="1:3" x14ac:dyDescent="0.25">
      <c r="A46">
        <v>0.23123874629963073</v>
      </c>
      <c r="B46">
        <f t="shared" si="0"/>
        <v>8.0016643083279266</v>
      </c>
      <c r="C46">
        <v>42</v>
      </c>
    </row>
    <row r="47" spans="1:3" x14ac:dyDescent="0.25">
      <c r="A47">
        <v>0.60454115421002841</v>
      </c>
      <c r="B47">
        <f t="shared" si="0"/>
        <v>2.7501941611623106</v>
      </c>
      <c r="C47">
        <v>43</v>
      </c>
    </row>
    <row r="48" spans="1:3" x14ac:dyDescent="0.25">
      <c r="A48">
        <v>0.33497116000854521</v>
      </c>
      <c r="B48">
        <f t="shared" si="0"/>
        <v>5.9765619693427174</v>
      </c>
      <c r="C48">
        <v>44</v>
      </c>
    </row>
    <row r="49" spans="1:3" x14ac:dyDescent="0.25">
      <c r="A49">
        <v>0.21924497207556384</v>
      </c>
      <c r="B49">
        <f t="shared" si="0"/>
        <v>8.2927080894718497</v>
      </c>
      <c r="C49">
        <v>45</v>
      </c>
    </row>
    <row r="50" spans="1:3" x14ac:dyDescent="0.25">
      <c r="A50">
        <v>0.96023438215277568</v>
      </c>
      <c r="B50">
        <f t="shared" si="0"/>
        <v>0.22173702865430819</v>
      </c>
      <c r="C50">
        <v>46</v>
      </c>
    </row>
    <row r="51" spans="1:3" x14ac:dyDescent="0.25">
      <c r="A51">
        <v>0.19406720175786615</v>
      </c>
      <c r="B51">
        <f t="shared" si="0"/>
        <v>8.9592938747976838</v>
      </c>
      <c r="C51">
        <v>47</v>
      </c>
    </row>
    <row r="52" spans="1:3" x14ac:dyDescent="0.25">
      <c r="A52">
        <v>0.70781579027680286</v>
      </c>
      <c r="B52">
        <f t="shared" si="0"/>
        <v>1.8883683189442593</v>
      </c>
      <c r="C52">
        <v>48</v>
      </c>
    </row>
    <row r="53" spans="1:3" x14ac:dyDescent="0.25">
      <c r="A53">
        <v>0.26441236610003965</v>
      </c>
      <c r="B53">
        <f t="shared" si="0"/>
        <v>7.2691005555986754</v>
      </c>
      <c r="C53">
        <v>49</v>
      </c>
    </row>
    <row r="54" spans="1:3" x14ac:dyDescent="0.25">
      <c r="A54">
        <v>0.57011627552110355</v>
      </c>
      <c r="B54">
        <f t="shared" si="0"/>
        <v>3.0705734798624165</v>
      </c>
      <c r="C54">
        <v>50</v>
      </c>
    </row>
    <row r="55" spans="1:3" x14ac:dyDescent="0.25">
      <c r="A55">
        <v>0.41923276467177345</v>
      </c>
      <c r="B55">
        <f t="shared" si="0"/>
        <v>4.7504316340446922</v>
      </c>
      <c r="C55">
        <v>51</v>
      </c>
    </row>
    <row r="56" spans="1:3" x14ac:dyDescent="0.25">
      <c r="A56">
        <v>0.99453718680379655</v>
      </c>
      <c r="B56">
        <f t="shared" si="0"/>
        <v>2.9933272813395858E-2</v>
      </c>
      <c r="C56">
        <v>52</v>
      </c>
    </row>
    <row r="57" spans="1:3" x14ac:dyDescent="0.25">
      <c r="A57">
        <v>0.13669240394299143</v>
      </c>
      <c r="B57">
        <f t="shared" si="0"/>
        <v>10.874437727585159</v>
      </c>
      <c r="C57">
        <v>53</v>
      </c>
    </row>
    <row r="58" spans="1:3" x14ac:dyDescent="0.25">
      <c r="A58">
        <v>0.89861751152073732</v>
      </c>
      <c r="B58">
        <f t="shared" si="0"/>
        <v>0.58414095615690032</v>
      </c>
      <c r="C58">
        <v>54</v>
      </c>
    </row>
    <row r="59" spans="1:3" x14ac:dyDescent="0.25">
      <c r="A59">
        <v>0.16998809778130436</v>
      </c>
      <c r="B59">
        <f t="shared" si="0"/>
        <v>9.6832068712243391</v>
      </c>
      <c r="C59">
        <v>55</v>
      </c>
    </row>
    <row r="60" spans="1:3" x14ac:dyDescent="0.25">
      <c r="A60">
        <v>0.81682790612506484</v>
      </c>
      <c r="B60">
        <f t="shared" si="0"/>
        <v>1.1056111886770614</v>
      </c>
      <c r="C60">
        <v>56</v>
      </c>
    </row>
    <row r="61" spans="1:3" x14ac:dyDescent="0.25">
      <c r="A61">
        <v>0.59642323068941316</v>
      </c>
      <c r="B61">
        <f t="shared" si="0"/>
        <v>2.824069646586377</v>
      </c>
      <c r="C61">
        <v>57</v>
      </c>
    </row>
    <row r="62" spans="1:3" x14ac:dyDescent="0.25">
      <c r="A62">
        <v>0.2882778405102695</v>
      </c>
      <c r="B62">
        <f t="shared" si="0"/>
        <v>6.7968881961711558</v>
      </c>
      <c r="C62">
        <v>58</v>
      </c>
    </row>
    <row r="63" spans="1:3" x14ac:dyDescent="0.25">
      <c r="A63">
        <v>4.7853022858363597E-2</v>
      </c>
      <c r="B63">
        <f t="shared" si="0"/>
        <v>16.609950761994703</v>
      </c>
      <c r="C63">
        <v>59</v>
      </c>
    </row>
    <row r="64" spans="1:3" x14ac:dyDescent="0.25">
      <c r="A64">
        <v>0.98193304239020962</v>
      </c>
      <c r="B64">
        <f t="shared" si="0"/>
        <v>9.9629278093204973E-2</v>
      </c>
      <c r="C64">
        <v>60</v>
      </c>
    </row>
    <row r="65" spans="1:3" x14ac:dyDescent="0.25">
      <c r="A65">
        <v>0.88659321878719444</v>
      </c>
      <c r="B65">
        <f t="shared" si="0"/>
        <v>0.65775412710317549</v>
      </c>
      <c r="C65">
        <v>61</v>
      </c>
    </row>
    <row r="66" spans="1:3" x14ac:dyDescent="0.25">
      <c r="A66">
        <v>0.51655629139072845</v>
      </c>
      <c r="B66">
        <f t="shared" si="0"/>
        <v>3.6096776509581017</v>
      </c>
      <c r="C66">
        <v>62</v>
      </c>
    </row>
    <row r="67" spans="1:3" x14ac:dyDescent="0.25">
      <c r="A67">
        <v>0.70162053285317549</v>
      </c>
      <c r="B67">
        <f t="shared" si="0"/>
        <v>1.9364075005363748</v>
      </c>
      <c r="C67">
        <v>63</v>
      </c>
    </row>
    <row r="68" spans="1:3" x14ac:dyDescent="0.25">
      <c r="A68">
        <v>0.10074159978026673</v>
      </c>
      <c r="B68">
        <f t="shared" si="0"/>
        <v>12.542057150285197</v>
      </c>
      <c r="C68">
        <v>64</v>
      </c>
    </row>
    <row r="69" spans="1:3" x14ac:dyDescent="0.25">
      <c r="A69">
        <v>2.9297769096957305E-3</v>
      </c>
      <c r="B69">
        <f t="shared" si="0"/>
        <v>31.873382507582228</v>
      </c>
      <c r="C69">
        <v>65</v>
      </c>
    </row>
    <row r="70" spans="1:3" x14ac:dyDescent="0.25">
      <c r="A70">
        <v>0.61021759697256384</v>
      </c>
      <c r="B70">
        <f t="shared" ref="B70:B133" si="1">-LN(A70)/$B$1</f>
        <v>2.6991238747238535</v>
      </c>
      <c r="C70">
        <v>66</v>
      </c>
    </row>
    <row r="71" spans="1:3" x14ac:dyDescent="0.25">
      <c r="A71">
        <v>0.50837733085116121</v>
      </c>
      <c r="B71">
        <f t="shared" si="1"/>
        <v>3.6968925128967109</v>
      </c>
      <c r="C71">
        <v>67</v>
      </c>
    </row>
    <row r="72" spans="1:3" x14ac:dyDescent="0.25">
      <c r="A72">
        <v>0.16916409802545243</v>
      </c>
      <c r="B72">
        <f t="shared" si="1"/>
        <v>9.7097597865332208</v>
      </c>
      <c r="C72">
        <v>68</v>
      </c>
    </row>
    <row r="73" spans="1:3" x14ac:dyDescent="0.25">
      <c r="A73">
        <v>7.5594347972045048E-2</v>
      </c>
      <c r="B73">
        <f t="shared" si="1"/>
        <v>14.111332026590297</v>
      </c>
      <c r="C73">
        <v>69</v>
      </c>
    </row>
    <row r="74" spans="1:3" x14ac:dyDescent="0.25">
      <c r="A74">
        <v>0.32599871822260201</v>
      </c>
      <c r="B74">
        <f t="shared" si="1"/>
        <v>6.1249280298123949</v>
      </c>
      <c r="C74">
        <v>70</v>
      </c>
    </row>
    <row r="75" spans="1:3" x14ac:dyDescent="0.25">
      <c r="A75">
        <v>0.25705740531632437</v>
      </c>
      <c r="B75">
        <f t="shared" si="1"/>
        <v>7.4232560220766128</v>
      </c>
      <c r="C75">
        <v>71</v>
      </c>
    </row>
    <row r="76" spans="1:3" x14ac:dyDescent="0.25">
      <c r="A76">
        <v>0.14328440198980683</v>
      </c>
      <c r="B76">
        <f t="shared" si="1"/>
        <v>10.617069938322517</v>
      </c>
      <c r="C76">
        <v>72</v>
      </c>
    </row>
    <row r="77" spans="1:3" x14ac:dyDescent="0.25">
      <c r="A77">
        <v>0.76799829096346939</v>
      </c>
      <c r="B77">
        <f t="shared" si="1"/>
        <v>1.4424468368575054</v>
      </c>
      <c r="C77">
        <v>73</v>
      </c>
    </row>
    <row r="78" spans="1:3" x14ac:dyDescent="0.25">
      <c r="A78">
        <v>0.57841731009857478</v>
      </c>
      <c r="B78">
        <f t="shared" si="1"/>
        <v>2.9915829564430805</v>
      </c>
      <c r="C78">
        <v>74</v>
      </c>
    </row>
    <row r="79" spans="1:3" x14ac:dyDescent="0.25">
      <c r="A79">
        <v>0.98968474379711291</v>
      </c>
      <c r="B79">
        <f t="shared" si="1"/>
        <v>5.6660257789373537E-2</v>
      </c>
      <c r="C79">
        <v>75</v>
      </c>
    </row>
    <row r="80" spans="1:3" x14ac:dyDescent="0.25">
      <c r="A80">
        <v>4.0192876979888305E-2</v>
      </c>
      <c r="B80">
        <f t="shared" si="1"/>
        <v>17.563199391322968</v>
      </c>
      <c r="C80">
        <v>76</v>
      </c>
    </row>
    <row r="81" spans="1:3" x14ac:dyDescent="0.25">
      <c r="A81">
        <v>9.9673451948606828E-2</v>
      </c>
      <c r="B81">
        <f t="shared" si="1"/>
        <v>12.60030555642062</v>
      </c>
      <c r="C81">
        <v>77</v>
      </c>
    </row>
    <row r="82" spans="1:3" x14ac:dyDescent="0.25">
      <c r="A82">
        <v>0.59624011963255719</v>
      </c>
      <c r="B82">
        <f t="shared" si="1"/>
        <v>2.8257475834084609</v>
      </c>
      <c r="C82">
        <v>78</v>
      </c>
    </row>
    <row r="83" spans="1:3" x14ac:dyDescent="0.25">
      <c r="A83">
        <v>0.6572466200750755</v>
      </c>
      <c r="B83">
        <f t="shared" si="1"/>
        <v>2.2934205350324022</v>
      </c>
      <c r="C83">
        <v>79</v>
      </c>
    </row>
    <row r="84" spans="1:3" x14ac:dyDescent="0.25">
      <c r="A84">
        <v>0.5952330088198492</v>
      </c>
      <c r="B84">
        <f t="shared" si="1"/>
        <v>2.8349854570182034</v>
      </c>
      <c r="C84">
        <v>80</v>
      </c>
    </row>
    <row r="85" spans="1:3" x14ac:dyDescent="0.25">
      <c r="A85">
        <v>0.59950560014648879</v>
      </c>
      <c r="B85">
        <f t="shared" si="1"/>
        <v>2.7959014382308678</v>
      </c>
      <c r="C85">
        <v>81</v>
      </c>
    </row>
    <row r="86" spans="1:3" x14ac:dyDescent="0.25">
      <c r="A86">
        <v>8.8503677480391854E-2</v>
      </c>
      <c r="B86">
        <f t="shared" si="1"/>
        <v>13.249787838146549</v>
      </c>
      <c r="C86">
        <v>82</v>
      </c>
    </row>
    <row r="87" spans="1:3" x14ac:dyDescent="0.25">
      <c r="A87">
        <v>0.74633014923551133</v>
      </c>
      <c r="B87">
        <f t="shared" si="1"/>
        <v>1.5988372534531494</v>
      </c>
      <c r="C87">
        <v>83</v>
      </c>
    </row>
    <row r="88" spans="1:3" x14ac:dyDescent="0.25">
      <c r="A88">
        <v>7.2328867458113346E-3</v>
      </c>
      <c r="B88">
        <f t="shared" si="1"/>
        <v>26.935065842733621</v>
      </c>
      <c r="C88">
        <v>84</v>
      </c>
    </row>
    <row r="89" spans="1:3" x14ac:dyDescent="0.25">
      <c r="A89">
        <v>0.19464705343791008</v>
      </c>
      <c r="B89">
        <f t="shared" si="1"/>
        <v>8.9429909441824105</v>
      </c>
      <c r="C89">
        <v>85</v>
      </c>
    </row>
    <row r="90" spans="1:3" x14ac:dyDescent="0.25">
      <c r="A90">
        <v>0.20175786614581745</v>
      </c>
      <c r="B90">
        <f t="shared" si="1"/>
        <v>8.746923404490742</v>
      </c>
      <c r="C90">
        <v>86</v>
      </c>
    </row>
    <row r="91" spans="1:3" x14ac:dyDescent="0.25">
      <c r="A91">
        <v>0.53263954588457896</v>
      </c>
      <c r="B91">
        <f t="shared" si="1"/>
        <v>3.442133102352718</v>
      </c>
      <c r="C91">
        <v>87</v>
      </c>
    </row>
    <row r="92" spans="1:3" x14ac:dyDescent="0.25">
      <c r="A92">
        <v>0.80315561387981815</v>
      </c>
      <c r="B92">
        <f t="shared" si="1"/>
        <v>1.1978513288276669</v>
      </c>
      <c r="C92">
        <v>88</v>
      </c>
    </row>
    <row r="93" spans="1:3" x14ac:dyDescent="0.25">
      <c r="A93">
        <v>0.74269844660786766</v>
      </c>
      <c r="B93">
        <f t="shared" si="1"/>
        <v>1.6254927642421302</v>
      </c>
      <c r="C93">
        <v>89</v>
      </c>
    </row>
    <row r="94" spans="1:3" x14ac:dyDescent="0.25">
      <c r="A94">
        <v>0.54942472609637749</v>
      </c>
      <c r="B94">
        <f t="shared" si="1"/>
        <v>3.2725874355068925</v>
      </c>
      <c r="C94">
        <v>90</v>
      </c>
    </row>
    <row r="95" spans="1:3" x14ac:dyDescent="0.25">
      <c r="A95">
        <v>0.11783196508682516</v>
      </c>
      <c r="B95">
        <f t="shared" si="1"/>
        <v>11.685768820170205</v>
      </c>
      <c r="C95">
        <v>91</v>
      </c>
    </row>
    <row r="96" spans="1:3" x14ac:dyDescent="0.25">
      <c r="A96">
        <v>0.35236671040986356</v>
      </c>
      <c r="B96">
        <f t="shared" si="1"/>
        <v>5.6999063100246179</v>
      </c>
      <c r="C96">
        <v>92</v>
      </c>
    </row>
    <row r="97" spans="1:3" x14ac:dyDescent="0.25">
      <c r="A97">
        <v>0.61214026306955172</v>
      </c>
      <c r="B97">
        <f t="shared" si="1"/>
        <v>2.6819335229903292</v>
      </c>
      <c r="C97">
        <v>93</v>
      </c>
    </row>
    <row r="98" spans="1:3" x14ac:dyDescent="0.25">
      <c r="A98">
        <v>9.4759971922971281E-2</v>
      </c>
      <c r="B98">
        <f t="shared" si="1"/>
        <v>12.876547519059043</v>
      </c>
      <c r="C98">
        <v>94</v>
      </c>
    </row>
    <row r="99" spans="1:3" x14ac:dyDescent="0.25">
      <c r="A99">
        <v>0.9056062501907407</v>
      </c>
      <c r="B99">
        <f t="shared" si="1"/>
        <v>0.54180693904177557</v>
      </c>
      <c r="C99">
        <v>95</v>
      </c>
    </row>
    <row r="100" spans="1:3" x14ac:dyDescent="0.25">
      <c r="A100">
        <v>6.3539536729026153E-2</v>
      </c>
      <c r="B100">
        <f t="shared" si="1"/>
        <v>15.0606171649206</v>
      </c>
      <c r="C100">
        <v>96</v>
      </c>
    </row>
    <row r="101" spans="1:3" x14ac:dyDescent="0.25">
      <c r="A101">
        <v>0.21826837977233193</v>
      </c>
      <c r="B101">
        <f t="shared" si="1"/>
        <v>8.3171031338908943</v>
      </c>
      <c r="C101">
        <v>97</v>
      </c>
    </row>
    <row r="102" spans="1:3" x14ac:dyDescent="0.25">
      <c r="A102">
        <v>0.1685842463454085</v>
      </c>
      <c r="B102">
        <f t="shared" si="1"/>
        <v>9.7285228187224106</v>
      </c>
      <c r="C102">
        <v>98</v>
      </c>
    </row>
    <row r="103" spans="1:3" x14ac:dyDescent="0.25">
      <c r="A103">
        <v>0.67351298562578199</v>
      </c>
      <c r="B103">
        <f t="shared" si="1"/>
        <v>2.1598251503127002</v>
      </c>
      <c r="C103">
        <v>99</v>
      </c>
    </row>
    <row r="104" spans="1:3" x14ac:dyDescent="0.25">
      <c r="A104">
        <v>0.79372539445173496</v>
      </c>
      <c r="B104">
        <f t="shared" si="1"/>
        <v>1.2623919583149872</v>
      </c>
      <c r="C104">
        <v>100</v>
      </c>
    </row>
    <row r="105" spans="1:3" x14ac:dyDescent="0.25">
      <c r="A105">
        <v>0.92025513473921938</v>
      </c>
      <c r="B105">
        <f t="shared" si="1"/>
        <v>0.45412200555475418</v>
      </c>
      <c r="C105">
        <v>101</v>
      </c>
    </row>
    <row r="106" spans="1:3" x14ac:dyDescent="0.25">
      <c r="A106">
        <v>0.40290536210211492</v>
      </c>
      <c r="B106">
        <f t="shared" si="1"/>
        <v>4.9675058912932668</v>
      </c>
      <c r="C106">
        <v>102</v>
      </c>
    </row>
    <row r="107" spans="1:3" x14ac:dyDescent="0.25">
      <c r="A107">
        <v>0.89709158604693751</v>
      </c>
      <c r="B107">
        <f t="shared" si="1"/>
        <v>0.5934279755138171</v>
      </c>
      <c r="C107">
        <v>103</v>
      </c>
    </row>
    <row r="108" spans="1:3" x14ac:dyDescent="0.25">
      <c r="A108">
        <v>0.5016937772759178</v>
      </c>
      <c r="B108">
        <f t="shared" si="1"/>
        <v>3.7692095674637898</v>
      </c>
      <c r="C108">
        <v>104</v>
      </c>
    </row>
    <row r="109" spans="1:3" x14ac:dyDescent="0.25">
      <c r="A109">
        <v>0.18573564867091891</v>
      </c>
      <c r="B109">
        <f t="shared" si="1"/>
        <v>9.1990757371500962</v>
      </c>
      <c r="C109">
        <v>105</v>
      </c>
    </row>
    <row r="110" spans="1:3" x14ac:dyDescent="0.25">
      <c r="A110">
        <v>0.86199530014954073</v>
      </c>
      <c r="B110">
        <f t="shared" si="1"/>
        <v>0.81150524915858657</v>
      </c>
      <c r="C110">
        <v>106</v>
      </c>
    </row>
    <row r="111" spans="1:3" x14ac:dyDescent="0.25">
      <c r="A111">
        <v>0.48161259804071171</v>
      </c>
      <c r="B111">
        <f t="shared" si="1"/>
        <v>3.9924329322800607</v>
      </c>
      <c r="C111">
        <v>107</v>
      </c>
    </row>
    <row r="112" spans="1:3" x14ac:dyDescent="0.25">
      <c r="A112">
        <v>0.67702261421552168</v>
      </c>
      <c r="B112">
        <f t="shared" si="1"/>
        <v>2.1314240604359016</v>
      </c>
      <c r="C112">
        <v>108</v>
      </c>
    </row>
    <row r="113" spans="1:3" x14ac:dyDescent="0.25">
      <c r="A113">
        <v>0.4294259468367565</v>
      </c>
      <c r="B113">
        <f t="shared" si="1"/>
        <v>4.6191583036455093</v>
      </c>
      <c r="C113">
        <v>109</v>
      </c>
    </row>
    <row r="114" spans="1:3" x14ac:dyDescent="0.25">
      <c r="A114">
        <v>0.15182958464308602</v>
      </c>
      <c r="B114">
        <f t="shared" si="1"/>
        <v>10.300527545151315</v>
      </c>
      <c r="C114">
        <v>110</v>
      </c>
    </row>
    <row r="115" spans="1:3" x14ac:dyDescent="0.25">
      <c r="A115">
        <v>0.55888546403393657</v>
      </c>
      <c r="B115">
        <f t="shared" si="1"/>
        <v>3.1792935585488262</v>
      </c>
      <c r="C115">
        <v>111</v>
      </c>
    </row>
    <row r="116" spans="1:3" x14ac:dyDescent="0.25">
      <c r="A116">
        <v>0.57539597766045103</v>
      </c>
      <c r="B116">
        <f t="shared" si="1"/>
        <v>3.0202011934387341</v>
      </c>
      <c r="C116">
        <v>112</v>
      </c>
    </row>
    <row r="117" spans="1:3" x14ac:dyDescent="0.25">
      <c r="A117">
        <v>0.43165379802850429</v>
      </c>
      <c r="B117">
        <f t="shared" si="1"/>
        <v>4.590881997147318</v>
      </c>
      <c r="C117">
        <v>113</v>
      </c>
    </row>
    <row r="118" spans="1:3" x14ac:dyDescent="0.25">
      <c r="A118">
        <v>0.78945280312509536</v>
      </c>
      <c r="B118">
        <f t="shared" si="1"/>
        <v>1.2918864906497294</v>
      </c>
      <c r="C118">
        <v>114</v>
      </c>
    </row>
    <row r="119" spans="1:3" x14ac:dyDescent="0.25">
      <c r="A119">
        <v>0.50419629505294961</v>
      </c>
      <c r="B119">
        <f t="shared" si="1"/>
        <v>3.7420197400261901</v>
      </c>
      <c r="C119">
        <v>115</v>
      </c>
    </row>
    <row r="120" spans="1:3" x14ac:dyDescent="0.25">
      <c r="A120">
        <v>0.79201635792107916</v>
      </c>
      <c r="B120">
        <f t="shared" si="1"/>
        <v>1.2741706745368546</v>
      </c>
      <c r="C120">
        <v>116</v>
      </c>
    </row>
    <row r="121" spans="1:3" x14ac:dyDescent="0.25">
      <c r="A121">
        <v>0.74324777977843559</v>
      </c>
      <c r="B121">
        <f t="shared" si="1"/>
        <v>1.6214524824504437</v>
      </c>
      <c r="C121">
        <v>117</v>
      </c>
    </row>
    <row r="122" spans="1:3" x14ac:dyDescent="0.25">
      <c r="A122">
        <v>0.61305581835383161</v>
      </c>
      <c r="B122">
        <f t="shared" si="1"/>
        <v>2.6737666093877754</v>
      </c>
      <c r="C122">
        <v>118</v>
      </c>
    </row>
    <row r="123" spans="1:3" x14ac:dyDescent="0.25">
      <c r="A123">
        <v>0.83068330942716762</v>
      </c>
      <c r="B123">
        <f t="shared" si="1"/>
        <v>1.0136975547412308</v>
      </c>
      <c r="C123">
        <v>119</v>
      </c>
    </row>
    <row r="124" spans="1:3" x14ac:dyDescent="0.25">
      <c r="A124">
        <v>0.20407727286599323</v>
      </c>
      <c r="B124">
        <f t="shared" si="1"/>
        <v>8.684462121865602</v>
      </c>
      <c r="C124">
        <v>120</v>
      </c>
    </row>
    <row r="125" spans="1:3" x14ac:dyDescent="0.25">
      <c r="A125">
        <v>0.9830317087313456</v>
      </c>
      <c r="B125">
        <f t="shared" si="1"/>
        <v>9.3518591547205751E-2</v>
      </c>
      <c r="C125">
        <v>121</v>
      </c>
    </row>
    <row r="126" spans="1:3" x14ac:dyDescent="0.25">
      <c r="A126">
        <v>0.51469466231269267</v>
      </c>
      <c r="B126">
        <f t="shared" si="1"/>
        <v>3.6294067915826953</v>
      </c>
      <c r="C126">
        <v>122</v>
      </c>
    </row>
    <row r="127" spans="1:3" x14ac:dyDescent="0.25">
      <c r="A127">
        <v>0.11648915066988129</v>
      </c>
      <c r="B127">
        <f t="shared" si="1"/>
        <v>11.748399659071881</v>
      </c>
      <c r="C127">
        <v>123</v>
      </c>
    </row>
    <row r="128" spans="1:3" x14ac:dyDescent="0.25">
      <c r="A128">
        <v>0.8137455366679891</v>
      </c>
      <c r="B128">
        <f t="shared" si="1"/>
        <v>1.1262708763268214</v>
      </c>
      <c r="C128">
        <v>124</v>
      </c>
    </row>
    <row r="129" spans="1:3" x14ac:dyDescent="0.25">
      <c r="A129">
        <v>0.43409527878658405</v>
      </c>
      <c r="B129">
        <f t="shared" si="1"/>
        <v>4.5600613803371486</v>
      </c>
      <c r="C129">
        <v>125</v>
      </c>
    </row>
    <row r="130" spans="1:3" x14ac:dyDescent="0.25">
      <c r="A130">
        <v>0.27628406628620256</v>
      </c>
      <c r="B130">
        <f t="shared" si="1"/>
        <v>7.0291022780324788</v>
      </c>
      <c r="C130">
        <v>126</v>
      </c>
    </row>
    <row r="131" spans="1:3" x14ac:dyDescent="0.25">
      <c r="A131">
        <v>0.62190618610187076</v>
      </c>
      <c r="B131">
        <f t="shared" si="1"/>
        <v>2.595442753121056</v>
      </c>
      <c r="C131">
        <v>127</v>
      </c>
    </row>
    <row r="132" spans="1:3" x14ac:dyDescent="0.25">
      <c r="A132">
        <v>0.52259895626697594</v>
      </c>
      <c r="B132">
        <f t="shared" si="1"/>
        <v>3.5461252627898747</v>
      </c>
      <c r="C132">
        <v>128</v>
      </c>
    </row>
    <row r="133" spans="1:3" x14ac:dyDescent="0.25">
      <c r="A133">
        <v>0.84533219397564618</v>
      </c>
      <c r="B133">
        <f t="shared" si="1"/>
        <v>0.91817267712921491</v>
      </c>
      <c r="C133">
        <v>129</v>
      </c>
    </row>
    <row r="134" spans="1:3" x14ac:dyDescent="0.25">
      <c r="A134">
        <v>0.79052095095675523</v>
      </c>
      <c r="B134">
        <f t="shared" ref="B134:B197" si="2">-LN(A134)/$B$1</f>
        <v>1.2844979194519923</v>
      </c>
      <c r="C134">
        <v>130</v>
      </c>
    </row>
    <row r="135" spans="1:3" x14ac:dyDescent="0.25">
      <c r="A135">
        <v>0.75151829584643082</v>
      </c>
      <c r="B135">
        <f t="shared" si="2"/>
        <v>1.5609821000824824</v>
      </c>
      <c r="C135">
        <v>131</v>
      </c>
    </row>
    <row r="136" spans="1:3" x14ac:dyDescent="0.25">
      <c r="A136">
        <v>0.36909085360271005</v>
      </c>
      <c r="B136">
        <f t="shared" si="2"/>
        <v>5.446516117607791</v>
      </c>
      <c r="C136">
        <v>132</v>
      </c>
    </row>
    <row r="137" spans="1:3" x14ac:dyDescent="0.25">
      <c r="A137">
        <v>0.84401989806817834</v>
      </c>
      <c r="B137">
        <f t="shared" si="2"/>
        <v>0.9266623429176144</v>
      </c>
      <c r="C137">
        <v>133</v>
      </c>
    </row>
    <row r="138" spans="1:3" x14ac:dyDescent="0.25">
      <c r="A138">
        <v>0.44746238593707083</v>
      </c>
      <c r="B138">
        <f t="shared" si="2"/>
        <v>4.3943322326330714</v>
      </c>
      <c r="C138">
        <v>134</v>
      </c>
    </row>
    <row r="139" spans="1:3" x14ac:dyDescent="0.25">
      <c r="A139">
        <v>1.8921475875118259E-2</v>
      </c>
      <c r="B139">
        <f t="shared" si="2"/>
        <v>21.680096788613369</v>
      </c>
      <c r="C139">
        <v>135</v>
      </c>
    </row>
    <row r="140" spans="1:3" x14ac:dyDescent="0.25">
      <c r="A140">
        <v>0.26017029328287605</v>
      </c>
      <c r="B140">
        <f t="shared" si="2"/>
        <v>7.3574802634080125</v>
      </c>
      <c r="C140">
        <v>136</v>
      </c>
    </row>
    <row r="141" spans="1:3" x14ac:dyDescent="0.25">
      <c r="A141">
        <v>0.86614581743827634</v>
      </c>
      <c r="B141">
        <f t="shared" si="2"/>
        <v>0.78525685344469198</v>
      </c>
      <c r="C141">
        <v>137</v>
      </c>
    </row>
    <row r="142" spans="1:3" x14ac:dyDescent="0.25">
      <c r="A142">
        <v>0.96896267586291085</v>
      </c>
      <c r="B142">
        <f t="shared" si="2"/>
        <v>0.17229063406855835</v>
      </c>
      <c r="C142">
        <v>138</v>
      </c>
    </row>
    <row r="143" spans="1:3" x14ac:dyDescent="0.25">
      <c r="A143">
        <v>0.66945402386547437</v>
      </c>
      <c r="B143">
        <f t="shared" si="2"/>
        <v>2.1928567680507558</v>
      </c>
      <c r="C143">
        <v>139</v>
      </c>
    </row>
    <row r="144" spans="1:3" x14ac:dyDescent="0.25">
      <c r="A144">
        <v>0.72814111758781697</v>
      </c>
      <c r="B144">
        <f t="shared" si="2"/>
        <v>1.7336634247548579</v>
      </c>
      <c r="C144">
        <v>140</v>
      </c>
    </row>
    <row r="145" spans="1:3" x14ac:dyDescent="0.25">
      <c r="A145">
        <v>1.0498367259743034E-2</v>
      </c>
      <c r="B145">
        <f t="shared" si="2"/>
        <v>24.899101273125606</v>
      </c>
      <c r="C145">
        <v>141</v>
      </c>
    </row>
    <row r="146" spans="1:3" x14ac:dyDescent="0.25">
      <c r="A146">
        <v>0.47105319376201665</v>
      </c>
      <c r="B146">
        <f t="shared" si="2"/>
        <v>4.1135751552957611</v>
      </c>
      <c r="C146">
        <v>142</v>
      </c>
    </row>
    <row r="147" spans="1:3" x14ac:dyDescent="0.25">
      <c r="A147">
        <v>0.61702322458571124</v>
      </c>
      <c r="B147">
        <f t="shared" si="2"/>
        <v>2.6385170198982566</v>
      </c>
      <c r="C147">
        <v>143</v>
      </c>
    </row>
    <row r="148" spans="1:3" x14ac:dyDescent="0.25">
      <c r="A148">
        <v>0.74431592761009557</v>
      </c>
      <c r="B148">
        <f t="shared" si="2"/>
        <v>1.6136049201965124</v>
      </c>
      <c r="C148">
        <v>144</v>
      </c>
    </row>
    <row r="149" spans="1:3" x14ac:dyDescent="0.25">
      <c r="A149">
        <v>0.72310556352427746</v>
      </c>
      <c r="B149">
        <f t="shared" si="2"/>
        <v>1.7715850264518003</v>
      </c>
      <c r="C149">
        <v>145</v>
      </c>
    </row>
    <row r="150" spans="1:3" x14ac:dyDescent="0.25">
      <c r="A150">
        <v>3.6469618823816642E-2</v>
      </c>
      <c r="B150">
        <f t="shared" si="2"/>
        <v>18.094402874261053</v>
      </c>
      <c r="C150">
        <v>146</v>
      </c>
    </row>
    <row r="151" spans="1:3" x14ac:dyDescent="0.25">
      <c r="A151">
        <v>0.85235145115512556</v>
      </c>
      <c r="B151">
        <f t="shared" si="2"/>
        <v>0.87298544181603788</v>
      </c>
      <c r="C151">
        <v>147</v>
      </c>
    </row>
    <row r="152" spans="1:3" x14ac:dyDescent="0.25">
      <c r="A152">
        <v>0.12048707541123692</v>
      </c>
      <c r="B152">
        <f t="shared" si="2"/>
        <v>11.564004315857987</v>
      </c>
      <c r="C152">
        <v>148</v>
      </c>
    </row>
    <row r="153" spans="1:3" x14ac:dyDescent="0.25">
      <c r="A153">
        <v>0.71730704672383805</v>
      </c>
      <c r="B153">
        <f t="shared" si="2"/>
        <v>1.8155808302826517</v>
      </c>
      <c r="C153">
        <v>149</v>
      </c>
    </row>
    <row r="154" spans="1:3" x14ac:dyDescent="0.25">
      <c r="A154">
        <v>0.57802056947538683</v>
      </c>
      <c r="B154">
        <f t="shared" si="2"/>
        <v>2.9953323694825937</v>
      </c>
      <c r="C154">
        <v>150</v>
      </c>
    </row>
    <row r="155" spans="1:3" x14ac:dyDescent="0.25">
      <c r="A155">
        <v>0.97741630298776205</v>
      </c>
      <c r="B155">
        <f t="shared" si="2"/>
        <v>0.12482302912815491</v>
      </c>
      <c r="C155">
        <v>151</v>
      </c>
    </row>
    <row r="156" spans="1:3" x14ac:dyDescent="0.25">
      <c r="A156">
        <v>0.52961821344645532</v>
      </c>
      <c r="B156">
        <f t="shared" si="2"/>
        <v>3.4732179453658403</v>
      </c>
      <c r="C156">
        <v>152</v>
      </c>
    </row>
    <row r="157" spans="1:3" x14ac:dyDescent="0.25">
      <c r="A157">
        <v>3.7354655598620563E-2</v>
      </c>
      <c r="B157">
        <f t="shared" si="2"/>
        <v>17.963375558924113</v>
      </c>
      <c r="C157">
        <v>153</v>
      </c>
    </row>
    <row r="158" spans="1:3" x14ac:dyDescent="0.25">
      <c r="A158">
        <v>0.27411725211340676</v>
      </c>
      <c r="B158">
        <f t="shared" si="2"/>
        <v>7.0721275229928988</v>
      </c>
      <c r="C158">
        <v>154</v>
      </c>
    </row>
    <row r="159" spans="1:3" x14ac:dyDescent="0.25">
      <c r="A159">
        <v>2.3590807824945829E-2</v>
      </c>
      <c r="B159">
        <f t="shared" si="2"/>
        <v>20.47485323370471</v>
      </c>
      <c r="C159">
        <v>155</v>
      </c>
    </row>
    <row r="160" spans="1:3" x14ac:dyDescent="0.25">
      <c r="A160">
        <v>0.6768089846491897</v>
      </c>
      <c r="B160">
        <f t="shared" si="2"/>
        <v>2.133148609766967</v>
      </c>
      <c r="C160">
        <v>156</v>
      </c>
    </row>
    <row r="161" spans="1:3" x14ac:dyDescent="0.25">
      <c r="A161">
        <v>0.6701254310739464</v>
      </c>
      <c r="B161">
        <f t="shared" si="2"/>
        <v>2.1873790904956616</v>
      </c>
      <c r="C161">
        <v>157</v>
      </c>
    </row>
    <row r="162" spans="1:3" x14ac:dyDescent="0.25">
      <c r="A162">
        <v>0.35822626422925502</v>
      </c>
      <c r="B162">
        <f t="shared" si="2"/>
        <v>5.6097839849022089</v>
      </c>
      <c r="C162">
        <v>158</v>
      </c>
    </row>
    <row r="163" spans="1:3" x14ac:dyDescent="0.25">
      <c r="A163">
        <v>0.20920438245796075</v>
      </c>
      <c r="B163">
        <f t="shared" si="2"/>
        <v>8.5488721221801587</v>
      </c>
      <c r="C163">
        <v>159</v>
      </c>
    </row>
    <row r="164" spans="1:3" x14ac:dyDescent="0.25">
      <c r="A164">
        <v>0.65190588091677604</v>
      </c>
      <c r="B164">
        <f t="shared" si="2"/>
        <v>2.3380059120093395</v>
      </c>
      <c r="C164">
        <v>160</v>
      </c>
    </row>
    <row r="165" spans="1:3" x14ac:dyDescent="0.25">
      <c r="A165">
        <v>0.61195715201269574</v>
      </c>
      <c r="B165">
        <f t="shared" si="2"/>
        <v>2.6835683714316381</v>
      </c>
      <c r="C165">
        <v>161</v>
      </c>
    </row>
    <row r="166" spans="1:3" x14ac:dyDescent="0.25">
      <c r="A166">
        <v>0.54261909848323009</v>
      </c>
      <c r="B166">
        <f t="shared" si="2"/>
        <v>3.3406977119534882</v>
      </c>
      <c r="C166">
        <v>162</v>
      </c>
    </row>
    <row r="167" spans="1:3" x14ac:dyDescent="0.25">
      <c r="A167">
        <v>0.79244361705374311</v>
      </c>
      <c r="B167">
        <f t="shared" si="2"/>
        <v>1.2712236143999187</v>
      </c>
      <c r="C167">
        <v>163</v>
      </c>
    </row>
    <row r="168" spans="1:3" x14ac:dyDescent="0.25">
      <c r="A168">
        <v>0.99517807550279247</v>
      </c>
      <c r="B168">
        <f t="shared" si="2"/>
        <v>2.6413046351160215E-2</v>
      </c>
      <c r="C168">
        <v>164</v>
      </c>
    </row>
    <row r="169" spans="1:3" x14ac:dyDescent="0.25">
      <c r="A169">
        <v>0.79738761558885463</v>
      </c>
      <c r="B169">
        <f t="shared" si="2"/>
        <v>1.2372370226510248</v>
      </c>
      <c r="C169">
        <v>165</v>
      </c>
    </row>
    <row r="170" spans="1:3" x14ac:dyDescent="0.25">
      <c r="A170">
        <v>0.85830256050294507</v>
      </c>
      <c r="B170">
        <f t="shared" si="2"/>
        <v>0.83496506577230545</v>
      </c>
      <c r="C170">
        <v>166</v>
      </c>
    </row>
    <row r="171" spans="1:3" x14ac:dyDescent="0.25">
      <c r="A171">
        <v>0.67665639210180972</v>
      </c>
      <c r="B171">
        <f t="shared" si="2"/>
        <v>2.1343807640201562</v>
      </c>
      <c r="C171">
        <v>167</v>
      </c>
    </row>
    <row r="172" spans="1:3" x14ac:dyDescent="0.25">
      <c r="A172">
        <v>0.5068514053773614</v>
      </c>
      <c r="B172">
        <f t="shared" si="2"/>
        <v>3.7133191496708666</v>
      </c>
      <c r="C172">
        <v>168</v>
      </c>
    </row>
    <row r="173" spans="1:3" x14ac:dyDescent="0.25">
      <c r="A173">
        <v>0.79479354228339483</v>
      </c>
      <c r="B173">
        <f t="shared" si="2"/>
        <v>1.2550431327621108</v>
      </c>
      <c r="C173">
        <v>169</v>
      </c>
    </row>
    <row r="174" spans="1:3" x14ac:dyDescent="0.25">
      <c r="A174">
        <v>0.19248023926511429</v>
      </c>
      <c r="B174">
        <f t="shared" si="2"/>
        <v>9.0041627524138406</v>
      </c>
      <c r="C174">
        <v>170</v>
      </c>
    </row>
    <row r="175" spans="1:3" x14ac:dyDescent="0.25">
      <c r="A175">
        <v>0.92352061525315099</v>
      </c>
      <c r="B175">
        <f t="shared" si="2"/>
        <v>0.43476588323737075</v>
      </c>
      <c r="C175">
        <v>171</v>
      </c>
    </row>
    <row r="176" spans="1:3" x14ac:dyDescent="0.25">
      <c r="A176">
        <v>0.33240760521256141</v>
      </c>
      <c r="B176">
        <f t="shared" si="2"/>
        <v>6.0185428227417139</v>
      </c>
      <c r="C176">
        <v>172</v>
      </c>
    </row>
    <row r="177" spans="1:3" x14ac:dyDescent="0.25">
      <c r="A177">
        <v>0.67619861445966978</v>
      </c>
      <c r="B177">
        <f t="shared" si="2"/>
        <v>2.1380788946453984</v>
      </c>
      <c r="C177">
        <v>173</v>
      </c>
    </row>
    <row r="178" spans="1:3" x14ac:dyDescent="0.25">
      <c r="A178">
        <v>0.30408642841883604</v>
      </c>
      <c r="B178">
        <f t="shared" si="2"/>
        <v>6.5051547211656437</v>
      </c>
      <c r="C178">
        <v>174</v>
      </c>
    </row>
    <row r="179" spans="1:3" x14ac:dyDescent="0.25">
      <c r="A179">
        <v>0.83095797601245158</v>
      </c>
      <c r="B179">
        <f t="shared" si="2"/>
        <v>1.0118910152324689</v>
      </c>
      <c r="C179">
        <v>175</v>
      </c>
    </row>
    <row r="180" spans="1:3" x14ac:dyDescent="0.25">
      <c r="A180">
        <v>0.35410626544999541</v>
      </c>
      <c r="B180">
        <f t="shared" si="2"/>
        <v>5.6729957705346372</v>
      </c>
      <c r="C180">
        <v>176</v>
      </c>
    </row>
    <row r="181" spans="1:3" x14ac:dyDescent="0.25">
      <c r="A181">
        <v>0.96716208380382707</v>
      </c>
      <c r="B181">
        <f t="shared" si="2"/>
        <v>0.1824545490299716</v>
      </c>
      <c r="C181">
        <v>177</v>
      </c>
    </row>
    <row r="182" spans="1:3" x14ac:dyDescent="0.25">
      <c r="A182">
        <v>0.5994140446180608</v>
      </c>
      <c r="B182">
        <f t="shared" si="2"/>
        <v>2.7967360286676661</v>
      </c>
      <c r="C182">
        <v>178</v>
      </c>
    </row>
    <row r="183" spans="1:3" x14ac:dyDescent="0.25">
      <c r="A183">
        <v>0.73140659810174868</v>
      </c>
      <c r="B183">
        <f t="shared" si="2"/>
        <v>1.7092117601799015</v>
      </c>
      <c r="C183">
        <v>179</v>
      </c>
    </row>
    <row r="184" spans="1:3" x14ac:dyDescent="0.25">
      <c r="A184">
        <v>0.42066713461714528</v>
      </c>
      <c r="B184">
        <f t="shared" si="2"/>
        <v>4.7317672794951831</v>
      </c>
      <c r="C184">
        <v>180</v>
      </c>
    </row>
    <row r="185" spans="1:3" x14ac:dyDescent="0.25">
      <c r="A185">
        <v>8.2888271736808378E-2</v>
      </c>
      <c r="B185">
        <f t="shared" si="2"/>
        <v>13.607987440856814</v>
      </c>
      <c r="C185">
        <v>181</v>
      </c>
    </row>
    <row r="186" spans="1:3" x14ac:dyDescent="0.25">
      <c r="A186">
        <v>0.44850001525925476</v>
      </c>
      <c r="B186">
        <f t="shared" si="2"/>
        <v>4.3816752101662422</v>
      </c>
      <c r="C186">
        <v>182</v>
      </c>
    </row>
    <row r="187" spans="1:3" x14ac:dyDescent="0.25">
      <c r="A187">
        <v>0.16736350596636859</v>
      </c>
      <c r="B187">
        <f t="shared" si="2"/>
        <v>9.7682357905638195</v>
      </c>
      <c r="C187">
        <v>183</v>
      </c>
    </row>
    <row r="188" spans="1:3" x14ac:dyDescent="0.25">
      <c r="A188">
        <v>0.44605853450117494</v>
      </c>
      <c r="B188">
        <f t="shared" si="2"/>
        <v>4.4115032365985867</v>
      </c>
      <c r="C188">
        <v>184</v>
      </c>
    </row>
    <row r="189" spans="1:3" x14ac:dyDescent="0.25">
      <c r="A189">
        <v>0.15701773125400556</v>
      </c>
      <c r="B189">
        <f t="shared" si="2"/>
        <v>10.116920995012206</v>
      </c>
      <c r="C189">
        <v>185</v>
      </c>
    </row>
    <row r="190" spans="1:3" x14ac:dyDescent="0.25">
      <c r="A190">
        <v>0.32413708914456618</v>
      </c>
      <c r="B190">
        <f t="shared" si="2"/>
        <v>6.1562226122067987</v>
      </c>
      <c r="C190">
        <v>186</v>
      </c>
    </row>
    <row r="191" spans="1:3" x14ac:dyDescent="0.25">
      <c r="A191">
        <v>0.60008545182653283</v>
      </c>
      <c r="B191">
        <f t="shared" si="2"/>
        <v>2.7906186568077969</v>
      </c>
      <c r="C191">
        <v>187</v>
      </c>
    </row>
    <row r="192" spans="1:3" x14ac:dyDescent="0.25">
      <c r="A192">
        <v>0.90862758262886445</v>
      </c>
      <c r="B192">
        <f t="shared" si="2"/>
        <v>0.5236063870651505</v>
      </c>
      <c r="C192">
        <v>188</v>
      </c>
    </row>
    <row r="193" spans="1:3" x14ac:dyDescent="0.25">
      <c r="A193">
        <v>0.66905728324228642</v>
      </c>
      <c r="B193">
        <f t="shared" si="2"/>
        <v>2.1960961603509217</v>
      </c>
      <c r="C193">
        <v>189</v>
      </c>
    </row>
    <row r="194" spans="1:3" x14ac:dyDescent="0.25">
      <c r="A194">
        <v>0.54399243140964992</v>
      </c>
      <c r="B194">
        <f t="shared" si="2"/>
        <v>3.3268849457534824</v>
      </c>
      <c r="C194">
        <v>190</v>
      </c>
    </row>
    <row r="195" spans="1:3" x14ac:dyDescent="0.25">
      <c r="A195">
        <v>0.3073519089327677</v>
      </c>
      <c r="B195">
        <f t="shared" si="2"/>
        <v>6.4467863645204337</v>
      </c>
      <c r="C195">
        <v>191</v>
      </c>
    </row>
    <row r="196" spans="1:3" x14ac:dyDescent="0.25">
      <c r="A196">
        <v>0.78185369426557205</v>
      </c>
      <c r="B196">
        <f t="shared" si="2"/>
        <v>1.3447412441129638</v>
      </c>
      <c r="C196">
        <v>192</v>
      </c>
    </row>
    <row r="197" spans="1:3" x14ac:dyDescent="0.25">
      <c r="A197">
        <v>0.77715384380626851</v>
      </c>
      <c r="B197">
        <f t="shared" si="2"/>
        <v>1.377688257031032</v>
      </c>
      <c r="C197">
        <v>193</v>
      </c>
    </row>
    <row r="198" spans="1:3" x14ac:dyDescent="0.25">
      <c r="A198">
        <v>0.89782403027436142</v>
      </c>
      <c r="B198">
        <f t="shared" ref="B198:B261" si="3">-LN(A198)/$B$1</f>
        <v>0.58896823639513529</v>
      </c>
      <c r="C198">
        <v>194</v>
      </c>
    </row>
    <row r="199" spans="1:3" x14ac:dyDescent="0.25">
      <c r="A199">
        <v>0.6276131473738823</v>
      </c>
      <c r="B199">
        <f t="shared" si="3"/>
        <v>2.5455262824637122</v>
      </c>
      <c r="C199">
        <v>195</v>
      </c>
    </row>
    <row r="200" spans="1:3" x14ac:dyDescent="0.25">
      <c r="A200">
        <v>0.42802209540086061</v>
      </c>
      <c r="B200">
        <f t="shared" si="3"/>
        <v>4.6370516937950104</v>
      </c>
      <c r="C200">
        <v>196</v>
      </c>
    </row>
    <row r="201" spans="1:3" x14ac:dyDescent="0.25">
      <c r="A201">
        <v>0.76201666310617389</v>
      </c>
      <c r="B201">
        <f t="shared" si="3"/>
        <v>1.4851740761813064</v>
      </c>
      <c r="C201">
        <v>197</v>
      </c>
    </row>
    <row r="202" spans="1:3" x14ac:dyDescent="0.25">
      <c r="A202">
        <v>0.94042786950285351</v>
      </c>
      <c r="B202">
        <f t="shared" si="3"/>
        <v>0.33563020196196902</v>
      </c>
      <c r="C202">
        <v>198</v>
      </c>
    </row>
    <row r="203" spans="1:3" x14ac:dyDescent="0.25">
      <c r="A203">
        <v>0.2053590502639851</v>
      </c>
      <c r="B203">
        <f t="shared" si="3"/>
        <v>8.6502479080167536</v>
      </c>
      <c r="C203">
        <v>199</v>
      </c>
    </row>
    <row r="204" spans="1:3" x14ac:dyDescent="0.25">
      <c r="A204">
        <v>0.48615985595263528</v>
      </c>
      <c r="B204">
        <f t="shared" si="3"/>
        <v>3.9410808057447522</v>
      </c>
      <c r="C204">
        <v>200</v>
      </c>
    </row>
    <row r="205" spans="1:3" x14ac:dyDescent="0.25">
      <c r="A205">
        <v>0.48850978118228705</v>
      </c>
      <c r="B205">
        <f t="shared" si="3"/>
        <v>3.9147310645283411</v>
      </c>
    </row>
    <row r="206" spans="1:3" x14ac:dyDescent="0.25">
      <c r="A206">
        <v>0.23206274605548266</v>
      </c>
      <c r="B206">
        <f t="shared" si="3"/>
        <v>7.9822267035358694</v>
      </c>
    </row>
    <row r="207" spans="1:3" x14ac:dyDescent="0.25">
      <c r="A207">
        <v>0.39545884578997159</v>
      </c>
      <c r="B207">
        <f t="shared" si="3"/>
        <v>5.0694456466966198</v>
      </c>
    </row>
    <row r="208" spans="1:3" x14ac:dyDescent="0.25">
      <c r="A208">
        <v>0.28504287850581378</v>
      </c>
      <c r="B208">
        <f t="shared" si="3"/>
        <v>6.8585555143852215</v>
      </c>
    </row>
    <row r="209" spans="1:2" x14ac:dyDescent="0.25">
      <c r="A209">
        <v>0.29093295083468124</v>
      </c>
      <c r="B209">
        <f t="shared" si="3"/>
        <v>6.7467893325781736</v>
      </c>
    </row>
    <row r="210" spans="1:2" x14ac:dyDescent="0.25">
      <c r="A210">
        <v>0.30747398297067169</v>
      </c>
      <c r="B210">
        <f t="shared" si="3"/>
        <v>6.4446164127896184</v>
      </c>
    </row>
    <row r="211" spans="1:2" x14ac:dyDescent="0.25">
      <c r="A211">
        <v>0.48112430188909572</v>
      </c>
      <c r="B211">
        <f t="shared" si="3"/>
        <v>3.9979760567006708</v>
      </c>
    </row>
    <row r="212" spans="1:2" x14ac:dyDescent="0.25">
      <c r="A212">
        <v>0.81328775902584916</v>
      </c>
      <c r="B212">
        <f t="shared" si="3"/>
        <v>1.1293458192217118</v>
      </c>
    </row>
    <row r="213" spans="1:2" x14ac:dyDescent="0.25">
      <c r="A213">
        <v>0.18854335154271065</v>
      </c>
      <c r="B213">
        <f t="shared" si="3"/>
        <v>9.1170891632615128</v>
      </c>
    </row>
    <row r="214" spans="1:2" x14ac:dyDescent="0.25">
      <c r="A214">
        <v>0.65419476912747576</v>
      </c>
      <c r="B214">
        <f t="shared" si="3"/>
        <v>2.3188533319160824</v>
      </c>
    </row>
    <row r="215" spans="1:2" x14ac:dyDescent="0.25">
      <c r="A215">
        <v>0.86330759605700857</v>
      </c>
      <c r="B215">
        <f t="shared" si="3"/>
        <v>0.8031924858907864</v>
      </c>
    </row>
    <row r="216" spans="1:2" x14ac:dyDescent="0.25">
      <c r="A216">
        <v>0.77678762169255655</v>
      </c>
      <c r="B216">
        <f t="shared" si="3"/>
        <v>1.3802639187501033</v>
      </c>
    </row>
    <row r="217" spans="1:2" x14ac:dyDescent="0.25">
      <c r="A217">
        <v>0.83733634449293493</v>
      </c>
      <c r="B217">
        <f t="shared" si="3"/>
        <v>0.9701062510301971</v>
      </c>
    </row>
    <row r="218" spans="1:2" x14ac:dyDescent="0.25">
      <c r="A218">
        <v>0.4825281533249916</v>
      </c>
      <c r="B218">
        <f t="shared" si="3"/>
        <v>3.9820547051652393</v>
      </c>
    </row>
    <row r="219" spans="1:2" x14ac:dyDescent="0.25">
      <c r="A219">
        <v>0.87649159215063932</v>
      </c>
      <c r="B219">
        <f t="shared" si="3"/>
        <v>0.72037249832362538</v>
      </c>
    </row>
    <row r="220" spans="1:2" x14ac:dyDescent="0.25">
      <c r="A220">
        <v>0.77587206640827666</v>
      </c>
      <c r="B220">
        <f t="shared" si="3"/>
        <v>1.3867083894329411</v>
      </c>
    </row>
    <row r="221" spans="1:2" x14ac:dyDescent="0.25">
      <c r="A221">
        <v>0.12436292611468856</v>
      </c>
      <c r="B221">
        <f t="shared" si="3"/>
        <v>11.39098997093126</v>
      </c>
    </row>
    <row r="222" spans="1:2" x14ac:dyDescent="0.25">
      <c r="A222">
        <v>0.56724753563035979</v>
      </c>
      <c r="B222">
        <f t="shared" si="3"/>
        <v>3.0981393428799509</v>
      </c>
    </row>
    <row r="223" spans="1:2" x14ac:dyDescent="0.25">
      <c r="A223">
        <v>0.3881954405346843</v>
      </c>
      <c r="B223">
        <f t="shared" si="3"/>
        <v>5.1707451008812608</v>
      </c>
    </row>
    <row r="224" spans="1:2" x14ac:dyDescent="0.25">
      <c r="A224">
        <v>0.13245033112582782</v>
      </c>
      <c r="B224">
        <f t="shared" si="3"/>
        <v>11.046707995961386</v>
      </c>
    </row>
    <row r="225" spans="1:2" x14ac:dyDescent="0.25">
      <c r="A225">
        <v>0.81105990783410142</v>
      </c>
      <c r="B225">
        <f t="shared" si="3"/>
        <v>1.1443352923623373</v>
      </c>
    </row>
    <row r="226" spans="1:2" x14ac:dyDescent="0.25">
      <c r="A226">
        <v>0.94317453535569318</v>
      </c>
      <c r="B226">
        <f t="shared" si="3"/>
        <v>0.31969359706016526</v>
      </c>
    </row>
    <row r="227" spans="1:2" x14ac:dyDescent="0.25">
      <c r="A227">
        <v>0.8375499740592669</v>
      </c>
      <c r="B227">
        <f t="shared" si="3"/>
        <v>0.96871227620001354</v>
      </c>
    </row>
    <row r="228" spans="1:2" x14ac:dyDescent="0.25">
      <c r="A228">
        <v>0.39890743736075929</v>
      </c>
      <c r="B228">
        <f t="shared" si="3"/>
        <v>5.0219993200537276</v>
      </c>
    </row>
    <row r="229" spans="1:2" x14ac:dyDescent="0.25">
      <c r="A229">
        <v>0.13119907223731192</v>
      </c>
      <c r="B229">
        <f t="shared" si="3"/>
        <v>11.098576359885806</v>
      </c>
    </row>
    <row r="230" spans="1:2" x14ac:dyDescent="0.25">
      <c r="A230">
        <v>0.73528244880520033</v>
      </c>
      <c r="B230">
        <f t="shared" si="3"/>
        <v>1.6803309808678255</v>
      </c>
    </row>
    <row r="231" spans="1:2" x14ac:dyDescent="0.25">
      <c r="A231">
        <v>0.86953337199011205</v>
      </c>
      <c r="B231">
        <f t="shared" si="3"/>
        <v>0.76392658610458697</v>
      </c>
    </row>
    <row r="232" spans="1:2" x14ac:dyDescent="0.25">
      <c r="A232">
        <v>7.9989013336588644E-2</v>
      </c>
      <c r="B232">
        <f t="shared" si="3"/>
        <v>13.802546377223921</v>
      </c>
    </row>
    <row r="233" spans="1:2" x14ac:dyDescent="0.25">
      <c r="A233">
        <v>0.75087740714743489</v>
      </c>
      <c r="B233">
        <f t="shared" si="3"/>
        <v>1.5656441531536889</v>
      </c>
    </row>
    <row r="234" spans="1:2" x14ac:dyDescent="0.25">
      <c r="A234">
        <v>0.90493484298226878</v>
      </c>
      <c r="B234">
        <f t="shared" si="3"/>
        <v>0.54585975179657631</v>
      </c>
    </row>
    <row r="235" spans="1:2" x14ac:dyDescent="0.25">
      <c r="A235">
        <v>0.22159489730521562</v>
      </c>
      <c r="B235">
        <f t="shared" si="3"/>
        <v>8.2344500053286183</v>
      </c>
    </row>
    <row r="236" spans="1:2" x14ac:dyDescent="0.25">
      <c r="A236">
        <v>0.59868160039063689</v>
      </c>
      <c r="B236">
        <f t="shared" si="3"/>
        <v>2.8034173449508102</v>
      </c>
    </row>
    <row r="237" spans="1:2" x14ac:dyDescent="0.25">
      <c r="A237">
        <v>0.99545274208807644</v>
      </c>
      <c r="B237">
        <f t="shared" si="3"/>
        <v>2.4905071795195483E-2</v>
      </c>
    </row>
    <row r="238" spans="1:2" x14ac:dyDescent="0.25">
      <c r="A238">
        <v>0.1934263130588702</v>
      </c>
      <c r="B238">
        <f t="shared" si="3"/>
        <v>8.9773696727022845</v>
      </c>
    </row>
    <row r="239" spans="1:2" x14ac:dyDescent="0.25">
      <c r="A239">
        <v>1.8127994628742334E-2</v>
      </c>
      <c r="B239">
        <f t="shared" si="3"/>
        <v>21.914196016353763</v>
      </c>
    </row>
    <row r="240" spans="1:2" x14ac:dyDescent="0.25">
      <c r="A240">
        <v>3.7446211127048552E-2</v>
      </c>
      <c r="B240">
        <f t="shared" si="3"/>
        <v>17.949998610079085</v>
      </c>
    </row>
    <row r="241" spans="1:2" x14ac:dyDescent="0.25">
      <c r="A241">
        <v>0.75051118503372294</v>
      </c>
      <c r="B241">
        <f t="shared" si="3"/>
        <v>1.5683099703661576</v>
      </c>
    </row>
    <row r="242" spans="1:2" x14ac:dyDescent="0.25">
      <c r="A242">
        <v>4.3885616626483964E-2</v>
      </c>
      <c r="B242">
        <f t="shared" si="3"/>
        <v>17.082888809149683</v>
      </c>
    </row>
    <row r="243" spans="1:2" x14ac:dyDescent="0.25">
      <c r="A243">
        <v>0.12936796166875209</v>
      </c>
      <c r="B243">
        <f t="shared" si="3"/>
        <v>11.175379885260911</v>
      </c>
    </row>
    <row r="244" spans="1:2" x14ac:dyDescent="0.25">
      <c r="A244">
        <v>0.68651387066255687</v>
      </c>
      <c r="B244">
        <f t="shared" si="3"/>
        <v>2.0553489020771103</v>
      </c>
    </row>
    <row r="245" spans="1:2" x14ac:dyDescent="0.25">
      <c r="A245">
        <v>0.94317453535569318</v>
      </c>
      <c r="B245">
        <f t="shared" si="3"/>
        <v>0.31969359706016526</v>
      </c>
    </row>
    <row r="246" spans="1:2" x14ac:dyDescent="0.25">
      <c r="A246">
        <v>0.78316599017303989</v>
      </c>
      <c r="B246">
        <f t="shared" si="3"/>
        <v>1.3355771196744279</v>
      </c>
    </row>
    <row r="247" spans="1:2" x14ac:dyDescent="0.25">
      <c r="A247">
        <v>0.75118259224219486</v>
      </c>
      <c r="B247">
        <f t="shared" si="3"/>
        <v>1.5634236318202293</v>
      </c>
    </row>
    <row r="248" spans="1:2" x14ac:dyDescent="0.25">
      <c r="A248">
        <v>0.92931913205359051</v>
      </c>
      <c r="B248">
        <f t="shared" si="3"/>
        <v>0.40056326248136404</v>
      </c>
    </row>
    <row r="249" spans="1:2" x14ac:dyDescent="0.25">
      <c r="A249">
        <v>9.1555528427991577E-3</v>
      </c>
      <c r="B249">
        <f t="shared" si="3"/>
        <v>25.646965659558379</v>
      </c>
    </row>
    <row r="250" spans="1:2" x14ac:dyDescent="0.25">
      <c r="A250">
        <v>0.84441663869136629</v>
      </c>
      <c r="B250">
        <f t="shared" si="3"/>
        <v>0.92409430847844443</v>
      </c>
    </row>
    <row r="251" spans="1:2" x14ac:dyDescent="0.25">
      <c r="A251">
        <v>0.86178167058320876</v>
      </c>
      <c r="B251">
        <f t="shared" si="3"/>
        <v>0.81285968735471825</v>
      </c>
    </row>
    <row r="252" spans="1:2" x14ac:dyDescent="0.25">
      <c r="A252">
        <v>0.49781792657246621</v>
      </c>
      <c r="B252">
        <f t="shared" si="3"/>
        <v>3.811589497820179</v>
      </c>
    </row>
    <row r="253" spans="1:2" x14ac:dyDescent="0.25">
      <c r="A253">
        <v>0.25321207312234872</v>
      </c>
      <c r="B253">
        <f t="shared" si="3"/>
        <v>7.5056169819185712</v>
      </c>
    </row>
    <row r="254" spans="1:2" x14ac:dyDescent="0.25">
      <c r="A254">
        <v>0.31232642597735527</v>
      </c>
      <c r="B254">
        <f t="shared" si="3"/>
        <v>6.3590513715319501</v>
      </c>
    </row>
    <row r="255" spans="1:2" x14ac:dyDescent="0.25">
      <c r="A255">
        <v>0.71147801141392253</v>
      </c>
      <c r="B255">
        <f t="shared" si="3"/>
        <v>1.8601681228307758</v>
      </c>
    </row>
    <row r="256" spans="1:2" x14ac:dyDescent="0.25">
      <c r="A256">
        <v>0.62785729544969027</v>
      </c>
      <c r="B256">
        <f t="shared" si="3"/>
        <v>2.5434009556347168</v>
      </c>
    </row>
    <row r="257" spans="1:2" x14ac:dyDescent="0.25">
      <c r="A257">
        <v>0.50746177556688132</v>
      </c>
      <c r="B257">
        <f t="shared" si="3"/>
        <v>3.7067425682123272</v>
      </c>
    </row>
    <row r="258" spans="1:2" x14ac:dyDescent="0.25">
      <c r="A258">
        <v>0.57161168248542737</v>
      </c>
      <c r="B258">
        <f t="shared" si="3"/>
        <v>3.0562589886188514</v>
      </c>
    </row>
    <row r="259" spans="1:2" x14ac:dyDescent="0.25">
      <c r="A259">
        <v>2.0752586443678091E-3</v>
      </c>
      <c r="B259">
        <f t="shared" si="3"/>
        <v>33.757756749613534</v>
      </c>
    </row>
    <row r="260" spans="1:2" x14ac:dyDescent="0.25">
      <c r="A260">
        <v>0.14600054933317058</v>
      </c>
      <c r="B260">
        <f t="shared" si="3"/>
        <v>10.514452976638886</v>
      </c>
    </row>
    <row r="261" spans="1:2" x14ac:dyDescent="0.25">
      <c r="A261">
        <v>0.99566637165440841</v>
      </c>
      <c r="B261">
        <f t="shared" si="3"/>
        <v>2.3732490329996359E-2</v>
      </c>
    </row>
    <row r="262" spans="1:2" x14ac:dyDescent="0.25">
      <c r="A262">
        <v>0.34037293618579667</v>
      </c>
      <c r="B262">
        <f t="shared" ref="B262:B325" si="4">-LN(A262)/$B$1</f>
        <v>5.8891442150865956</v>
      </c>
    </row>
    <row r="263" spans="1:2" x14ac:dyDescent="0.25">
      <c r="A263">
        <v>0.91201513718070004</v>
      </c>
      <c r="B263">
        <f t="shared" si="4"/>
        <v>0.50327153693820814</v>
      </c>
    </row>
    <row r="264" spans="1:2" x14ac:dyDescent="0.25">
      <c r="A264">
        <v>1.9745475630970184E-2</v>
      </c>
      <c r="B264">
        <f t="shared" si="4"/>
        <v>21.447163365325043</v>
      </c>
    </row>
    <row r="265" spans="1:2" x14ac:dyDescent="0.25">
      <c r="A265">
        <v>0.80816064943388166</v>
      </c>
      <c r="B265">
        <f t="shared" si="4"/>
        <v>1.1639039162133404</v>
      </c>
    </row>
    <row r="266" spans="1:2" x14ac:dyDescent="0.25">
      <c r="A266">
        <v>0.86931974242378007</v>
      </c>
      <c r="B266">
        <f t="shared" si="4"/>
        <v>0.76526928109774794</v>
      </c>
    </row>
    <row r="267" spans="1:2" x14ac:dyDescent="0.25">
      <c r="A267">
        <v>0.62303537095248263</v>
      </c>
      <c r="B267">
        <f t="shared" si="4"/>
        <v>2.5855299814300974</v>
      </c>
    </row>
    <row r="268" spans="1:2" x14ac:dyDescent="0.25">
      <c r="A268">
        <v>0.40131839960936305</v>
      </c>
      <c r="B268">
        <f t="shared" si="4"/>
        <v>4.9890718729479415</v>
      </c>
    </row>
    <row r="269" spans="1:2" x14ac:dyDescent="0.25">
      <c r="A269">
        <v>0.89492477187414166</v>
      </c>
      <c r="B269">
        <f t="shared" si="4"/>
        <v>0.6066427213765393</v>
      </c>
    </row>
    <row r="270" spans="1:2" x14ac:dyDescent="0.25">
      <c r="A270">
        <v>0.58851893673512989</v>
      </c>
      <c r="B270">
        <f t="shared" si="4"/>
        <v>2.8969736329501146</v>
      </c>
    </row>
    <row r="271" spans="1:2" x14ac:dyDescent="0.25">
      <c r="A271">
        <v>0.50566118350779743</v>
      </c>
      <c r="B271">
        <f t="shared" si="4"/>
        <v>3.7261662939130424</v>
      </c>
    </row>
    <row r="272" spans="1:2" x14ac:dyDescent="0.25">
      <c r="A272">
        <v>0.6973174230170599</v>
      </c>
      <c r="B272">
        <f t="shared" si="4"/>
        <v>1.9700249107477565</v>
      </c>
    </row>
    <row r="273" spans="1:2" x14ac:dyDescent="0.25">
      <c r="A273">
        <v>0.98196356089968562</v>
      </c>
      <c r="B273">
        <f t="shared" si="4"/>
        <v>9.9459444496998034E-2</v>
      </c>
    </row>
    <row r="274" spans="1:2" x14ac:dyDescent="0.25">
      <c r="A274">
        <v>0.98242133854182556</v>
      </c>
      <c r="B274">
        <f t="shared" si="4"/>
        <v>9.6912573752717571E-2</v>
      </c>
    </row>
    <row r="275" spans="1:2" x14ac:dyDescent="0.25">
      <c r="A275">
        <v>0.61867122409741504</v>
      </c>
      <c r="B275">
        <f t="shared" si="4"/>
        <v>2.6239414633577249</v>
      </c>
    </row>
    <row r="276" spans="1:2" x14ac:dyDescent="0.25">
      <c r="A276">
        <v>0.6947538682210761</v>
      </c>
      <c r="B276">
        <f t="shared" si="4"/>
        <v>1.9901510523852535</v>
      </c>
    </row>
    <row r="277" spans="1:2" x14ac:dyDescent="0.25">
      <c r="A277">
        <v>0.31812494277779474</v>
      </c>
      <c r="B277">
        <f t="shared" si="4"/>
        <v>6.2585304456322559</v>
      </c>
    </row>
    <row r="278" spans="1:2" x14ac:dyDescent="0.25">
      <c r="A278">
        <v>0.97482222968230237</v>
      </c>
      <c r="B278">
        <f t="shared" si="4"/>
        <v>0.1393450991209241</v>
      </c>
    </row>
    <row r="279" spans="1:2" x14ac:dyDescent="0.25">
      <c r="A279">
        <v>0.67952513199255349</v>
      </c>
      <c r="B279">
        <f t="shared" si="4"/>
        <v>2.1112626233154717</v>
      </c>
    </row>
    <row r="280" spans="1:2" x14ac:dyDescent="0.25">
      <c r="A280">
        <v>0.27497177037873471</v>
      </c>
      <c r="B280">
        <f t="shared" si="4"/>
        <v>7.0551193429125698</v>
      </c>
    </row>
    <row r="281" spans="1:2" x14ac:dyDescent="0.25">
      <c r="A281">
        <v>0.6582232123783075</v>
      </c>
      <c r="B281">
        <f t="shared" si="4"/>
        <v>2.2853069761931706</v>
      </c>
    </row>
    <row r="282" spans="1:2" x14ac:dyDescent="0.25">
      <c r="A282">
        <v>0.60469374675740839</v>
      </c>
      <c r="B282">
        <f t="shared" si="4"/>
        <v>2.7488150427454001</v>
      </c>
    </row>
    <row r="283" spans="1:2" x14ac:dyDescent="0.25">
      <c r="A283">
        <v>0.16156498916592912</v>
      </c>
      <c r="B283">
        <f t="shared" si="4"/>
        <v>9.9609169812477454</v>
      </c>
    </row>
    <row r="284" spans="1:2" x14ac:dyDescent="0.25">
      <c r="A284">
        <v>0.74694051942503126</v>
      </c>
      <c r="B284">
        <f t="shared" si="4"/>
        <v>1.5943700708014907</v>
      </c>
    </row>
    <row r="285" spans="1:2" x14ac:dyDescent="0.25">
      <c r="A285">
        <v>0.38843958861049227</v>
      </c>
      <c r="B285">
        <f t="shared" si="4"/>
        <v>5.1673094007527931</v>
      </c>
    </row>
    <row r="286" spans="1:2" x14ac:dyDescent="0.25">
      <c r="A286">
        <v>0.27445295571764278</v>
      </c>
      <c r="B286">
        <f t="shared" si="4"/>
        <v>7.0654394231741433</v>
      </c>
    </row>
    <row r="287" spans="1:2" x14ac:dyDescent="0.25">
      <c r="A287">
        <v>0.67458113345744197</v>
      </c>
      <c r="B287">
        <f t="shared" si="4"/>
        <v>2.1511657035635596</v>
      </c>
    </row>
    <row r="288" spans="1:2" x14ac:dyDescent="0.25">
      <c r="A288">
        <v>0.33060701315347757</v>
      </c>
      <c r="B288">
        <f t="shared" si="4"/>
        <v>6.0482233902175766</v>
      </c>
    </row>
    <row r="289" spans="1:2" x14ac:dyDescent="0.25">
      <c r="A289">
        <v>0.20093386638996552</v>
      </c>
      <c r="B289">
        <f t="shared" si="4"/>
        <v>8.7692866010845805</v>
      </c>
    </row>
    <row r="290" spans="1:2" x14ac:dyDescent="0.25">
      <c r="A290">
        <v>0.35148167363505967</v>
      </c>
      <c r="B290">
        <f t="shared" si="4"/>
        <v>5.7136486704179053</v>
      </c>
    </row>
    <row r="291" spans="1:2" x14ac:dyDescent="0.25">
      <c r="A291">
        <v>0.28470717490157782</v>
      </c>
      <c r="B291">
        <f t="shared" si="4"/>
        <v>6.8649949912263537</v>
      </c>
    </row>
    <row r="292" spans="1:2" x14ac:dyDescent="0.25">
      <c r="A292">
        <v>0.8221991637928403</v>
      </c>
      <c r="B292">
        <f t="shared" si="4"/>
        <v>1.069795746202576</v>
      </c>
    </row>
    <row r="293" spans="1:2" x14ac:dyDescent="0.25">
      <c r="A293">
        <v>0.22324289681691947</v>
      </c>
      <c r="B293">
        <f t="shared" si="4"/>
        <v>8.1939610759626191</v>
      </c>
    </row>
    <row r="294" spans="1:2" x14ac:dyDescent="0.25">
      <c r="A294">
        <v>0.40476699118015075</v>
      </c>
      <c r="B294">
        <f t="shared" si="4"/>
        <v>4.9423153435029015</v>
      </c>
    </row>
    <row r="295" spans="1:2" x14ac:dyDescent="0.25">
      <c r="A295">
        <v>0.93014313180944241</v>
      </c>
      <c r="B295">
        <f t="shared" si="4"/>
        <v>0.39572021587747452</v>
      </c>
    </row>
    <row r="296" spans="1:2" x14ac:dyDescent="0.25">
      <c r="A296">
        <v>0.97210608233893858</v>
      </c>
      <c r="B296">
        <f t="shared" si="4"/>
        <v>0.15459203425166365</v>
      </c>
    </row>
    <row r="297" spans="1:2" x14ac:dyDescent="0.25">
      <c r="A297">
        <v>9.2471083712271501E-3</v>
      </c>
      <c r="B297">
        <f t="shared" si="4"/>
        <v>25.592592266918111</v>
      </c>
    </row>
    <row r="298" spans="1:2" x14ac:dyDescent="0.25">
      <c r="A298">
        <v>0.85723441267128508</v>
      </c>
      <c r="B298">
        <f t="shared" si="4"/>
        <v>0.84176978551030124</v>
      </c>
    </row>
    <row r="299" spans="1:2" x14ac:dyDescent="0.25">
      <c r="A299">
        <v>0.58861049226355788</v>
      </c>
      <c r="B299">
        <f t="shared" si="4"/>
        <v>2.8961235931452864</v>
      </c>
    </row>
    <row r="300" spans="1:2" x14ac:dyDescent="0.25">
      <c r="A300">
        <v>0.60722678304391609</v>
      </c>
      <c r="B300">
        <f t="shared" si="4"/>
        <v>2.7259723758258798</v>
      </c>
    </row>
    <row r="301" spans="1:2" x14ac:dyDescent="0.25">
      <c r="A301">
        <v>0.29749443037202061</v>
      </c>
      <c r="B301">
        <f t="shared" si="4"/>
        <v>6.6249168066135908</v>
      </c>
    </row>
    <row r="302" spans="1:2" x14ac:dyDescent="0.25">
      <c r="A302">
        <v>0.33552049317911314</v>
      </c>
      <c r="B302">
        <f t="shared" si="4"/>
        <v>5.9676078794250174</v>
      </c>
    </row>
    <row r="303" spans="1:2" x14ac:dyDescent="0.25">
      <c r="A303">
        <v>0.35337382122257149</v>
      </c>
      <c r="B303">
        <f t="shared" si="4"/>
        <v>5.6843103756454152</v>
      </c>
    </row>
    <row r="304" spans="1:2" x14ac:dyDescent="0.25">
      <c r="A304">
        <v>2.8504287850581379E-2</v>
      </c>
      <c r="B304">
        <f t="shared" si="4"/>
        <v>19.440987716538476</v>
      </c>
    </row>
    <row r="305" spans="1:2" x14ac:dyDescent="0.25">
      <c r="A305">
        <v>0.94344920194097726</v>
      </c>
      <c r="B305">
        <f t="shared" si="4"/>
        <v>0.31810248985311446</v>
      </c>
    </row>
    <row r="306" spans="1:2" x14ac:dyDescent="0.25">
      <c r="A306">
        <v>0.49821466719565416</v>
      </c>
      <c r="B306">
        <f t="shared" si="4"/>
        <v>3.8072362634467329</v>
      </c>
    </row>
    <row r="307" spans="1:2" x14ac:dyDescent="0.25">
      <c r="A307">
        <v>7.3305459761345254E-2</v>
      </c>
      <c r="B307">
        <f t="shared" si="4"/>
        <v>14.279345288062597</v>
      </c>
    </row>
    <row r="308" spans="1:2" x14ac:dyDescent="0.25">
      <c r="A308">
        <v>0.71517075106051819</v>
      </c>
      <c r="B308">
        <f t="shared" si="4"/>
        <v>1.8318795198212188</v>
      </c>
    </row>
    <row r="309" spans="1:2" x14ac:dyDescent="0.25">
      <c r="A309">
        <v>0.93191320535905031</v>
      </c>
      <c r="B309">
        <f t="shared" si="4"/>
        <v>0.38533112530228508</v>
      </c>
    </row>
    <row r="310" spans="1:2" x14ac:dyDescent="0.25">
      <c r="A310">
        <v>0.62395092623676263</v>
      </c>
      <c r="B310">
        <f t="shared" si="4"/>
        <v>2.5775057789980393</v>
      </c>
    </row>
    <row r="311" spans="1:2" x14ac:dyDescent="0.25">
      <c r="A311">
        <v>0.71398052919095434</v>
      </c>
      <c r="B311">
        <f t="shared" si="4"/>
        <v>1.8409813500276895</v>
      </c>
    </row>
    <row r="312" spans="1:2" x14ac:dyDescent="0.25">
      <c r="A312">
        <v>0.86675618762779627</v>
      </c>
      <c r="B312">
        <f t="shared" si="4"/>
        <v>0.78140740742285764</v>
      </c>
    </row>
    <row r="313" spans="1:2" x14ac:dyDescent="0.25">
      <c r="A313">
        <v>0.87557603686635943</v>
      </c>
      <c r="B313">
        <f t="shared" si="4"/>
        <v>0.72608350480859796</v>
      </c>
    </row>
    <row r="314" spans="1:2" x14ac:dyDescent="0.25">
      <c r="A314">
        <v>0.74022644734031184</v>
      </c>
      <c r="B314">
        <f t="shared" si="4"/>
        <v>1.6437110911260493</v>
      </c>
    </row>
    <row r="315" spans="1:2" x14ac:dyDescent="0.25">
      <c r="A315">
        <v>9.5461897640919224E-2</v>
      </c>
      <c r="B315">
        <f t="shared" si="4"/>
        <v>12.836219063880776</v>
      </c>
    </row>
    <row r="316" spans="1:2" x14ac:dyDescent="0.25">
      <c r="A316">
        <v>0.81447798089541312</v>
      </c>
      <c r="B316">
        <f t="shared" si="4"/>
        <v>1.1213545639175437</v>
      </c>
    </row>
    <row r="317" spans="1:2" x14ac:dyDescent="0.25">
      <c r="A317">
        <v>0.90636921292764061</v>
      </c>
      <c r="B317">
        <f t="shared" si="4"/>
        <v>0.53720511565634554</v>
      </c>
    </row>
    <row r="318" spans="1:2" x14ac:dyDescent="0.25">
      <c r="A318">
        <v>0.57496871852778708</v>
      </c>
      <c r="B318">
        <f t="shared" si="4"/>
        <v>3.0242603400274857</v>
      </c>
    </row>
    <row r="319" spans="1:2" x14ac:dyDescent="0.25">
      <c r="A319">
        <v>0.16354869228186894</v>
      </c>
      <c r="B319">
        <f t="shared" si="4"/>
        <v>9.8942323544291462</v>
      </c>
    </row>
    <row r="320" spans="1:2" x14ac:dyDescent="0.25">
      <c r="A320">
        <v>0.83278908658101136</v>
      </c>
      <c r="B320">
        <f t="shared" si="4"/>
        <v>0.99986265714154232</v>
      </c>
    </row>
    <row r="321" spans="1:2" x14ac:dyDescent="0.25">
      <c r="A321">
        <v>0.36536759544663838</v>
      </c>
      <c r="B321">
        <f t="shared" si="4"/>
        <v>5.5019197889770179</v>
      </c>
    </row>
    <row r="322" spans="1:2" x14ac:dyDescent="0.25">
      <c r="A322">
        <v>0.11111789300210578</v>
      </c>
      <c r="B322">
        <f t="shared" si="4"/>
        <v>12.006358153988801</v>
      </c>
    </row>
    <row r="323" spans="1:2" x14ac:dyDescent="0.25">
      <c r="A323">
        <v>0.4502395702993866</v>
      </c>
      <c r="B323">
        <f t="shared" si="4"/>
        <v>4.3605216362722237</v>
      </c>
    </row>
    <row r="324" spans="1:2" x14ac:dyDescent="0.25">
      <c r="A324">
        <v>0.38273262733848079</v>
      </c>
      <c r="B324">
        <f t="shared" si="4"/>
        <v>5.2481892597340662</v>
      </c>
    </row>
    <row r="325" spans="1:2" x14ac:dyDescent="0.25">
      <c r="A325">
        <v>0.19809564500869778</v>
      </c>
      <c r="B325">
        <f t="shared" si="4"/>
        <v>8.8470235482071864</v>
      </c>
    </row>
    <row r="326" spans="1:2" x14ac:dyDescent="0.25">
      <c r="A326">
        <v>2.6367992187261574E-2</v>
      </c>
      <c r="B326">
        <f t="shared" ref="B326:B389" si="5">-LN(A326)/$B$1</f>
        <v>19.866690828149334</v>
      </c>
    </row>
    <row r="327" spans="1:2" x14ac:dyDescent="0.25">
      <c r="A327">
        <v>0.88015381328775899</v>
      </c>
      <c r="B327">
        <f t="shared" si="5"/>
        <v>0.69758797243988269</v>
      </c>
    </row>
    <row r="328" spans="1:2" x14ac:dyDescent="0.25">
      <c r="A328">
        <v>0.31812494277779474</v>
      </c>
      <c r="B328">
        <f t="shared" si="5"/>
        <v>6.2585304456322559</v>
      </c>
    </row>
    <row r="329" spans="1:2" x14ac:dyDescent="0.25">
      <c r="A329">
        <v>0.4609210486159856</v>
      </c>
      <c r="B329">
        <f t="shared" si="5"/>
        <v>4.2323962392843839</v>
      </c>
    </row>
    <row r="330" spans="1:2" x14ac:dyDescent="0.25">
      <c r="A330">
        <v>0.79863887447737048</v>
      </c>
      <c r="B330">
        <f t="shared" si="5"/>
        <v>1.2286688920986653</v>
      </c>
    </row>
    <row r="331" spans="1:2" x14ac:dyDescent="0.25">
      <c r="A331">
        <v>0.57853938413647876</v>
      </c>
      <c r="B331">
        <f t="shared" si="5"/>
        <v>2.9904298082722347</v>
      </c>
    </row>
    <row r="332" spans="1:2" x14ac:dyDescent="0.25">
      <c r="A332">
        <v>8.5726493118076119E-2</v>
      </c>
      <c r="B332">
        <f t="shared" si="5"/>
        <v>13.424007449459783</v>
      </c>
    </row>
    <row r="333" spans="1:2" x14ac:dyDescent="0.25">
      <c r="A333">
        <v>0.84505752739036222</v>
      </c>
      <c r="B333">
        <f t="shared" si="5"/>
        <v>0.91994849284358682</v>
      </c>
    </row>
    <row r="334" spans="1:2" x14ac:dyDescent="0.25">
      <c r="A334">
        <v>0.75893429364909815</v>
      </c>
      <c r="B334">
        <f t="shared" si="5"/>
        <v>1.5073228140227091</v>
      </c>
    </row>
    <row r="335" spans="1:2" x14ac:dyDescent="0.25">
      <c r="A335">
        <v>0.83791619617297897</v>
      </c>
      <c r="B335">
        <f t="shared" si="5"/>
        <v>0.96632343206390714</v>
      </c>
    </row>
    <row r="336" spans="1:2" x14ac:dyDescent="0.25">
      <c r="A336">
        <v>0.45121616260261849</v>
      </c>
      <c r="B336">
        <f t="shared" si="5"/>
        <v>4.3486817380809084</v>
      </c>
    </row>
    <row r="337" spans="1:2" x14ac:dyDescent="0.25">
      <c r="A337">
        <v>0.62456129642628255</v>
      </c>
      <c r="B337">
        <f t="shared" si="5"/>
        <v>2.5721628493381448</v>
      </c>
    </row>
    <row r="338" spans="1:2" x14ac:dyDescent="0.25">
      <c r="A338">
        <v>0.87285988952299565</v>
      </c>
      <c r="B338">
        <f t="shared" si="5"/>
        <v>0.74306136133189904</v>
      </c>
    </row>
    <row r="339" spans="1:2" x14ac:dyDescent="0.25">
      <c r="A339">
        <v>0.8988311410870693</v>
      </c>
      <c r="B339">
        <f t="shared" si="5"/>
        <v>0.58284203205888763</v>
      </c>
    </row>
    <row r="340" spans="1:2" x14ac:dyDescent="0.25">
      <c r="A340">
        <v>0.78124332407605213</v>
      </c>
      <c r="B340">
        <f t="shared" si="5"/>
        <v>1.3490088696758982</v>
      </c>
    </row>
    <row r="341" spans="1:2" x14ac:dyDescent="0.25">
      <c r="A341">
        <v>0.93414105655079804</v>
      </c>
      <c r="B341">
        <f t="shared" si="5"/>
        <v>0.37228321318015878</v>
      </c>
    </row>
    <row r="342" spans="1:2" x14ac:dyDescent="0.25">
      <c r="A342">
        <v>0.53154087954344309</v>
      </c>
      <c r="B342">
        <f t="shared" si="5"/>
        <v>3.4534162329158415</v>
      </c>
    </row>
    <row r="343" spans="1:2" x14ac:dyDescent="0.25">
      <c r="A343">
        <v>0.70146794030579551</v>
      </c>
      <c r="B343">
        <f t="shared" si="5"/>
        <v>1.9375960771314504</v>
      </c>
    </row>
    <row r="344" spans="1:2" x14ac:dyDescent="0.25">
      <c r="A344">
        <v>0.41389202551347393</v>
      </c>
      <c r="B344">
        <f t="shared" si="5"/>
        <v>4.8204926071671936</v>
      </c>
    </row>
    <row r="345" spans="1:2" x14ac:dyDescent="0.25">
      <c r="A345">
        <v>0.78353221228675196</v>
      </c>
      <c r="B345">
        <f t="shared" si="5"/>
        <v>1.3330224301120874</v>
      </c>
    </row>
    <row r="346" spans="1:2" x14ac:dyDescent="0.25">
      <c r="A346">
        <v>0.13400677510910367</v>
      </c>
      <c r="B346">
        <f t="shared" si="5"/>
        <v>10.982868414173041</v>
      </c>
    </row>
    <row r="347" spans="1:2" x14ac:dyDescent="0.25">
      <c r="A347">
        <v>0.26429029206213567</v>
      </c>
      <c r="B347">
        <f t="shared" si="5"/>
        <v>7.2716239825076672</v>
      </c>
    </row>
    <row r="348" spans="1:2" x14ac:dyDescent="0.25">
      <c r="A348">
        <v>0.14789269692068238</v>
      </c>
      <c r="B348">
        <f t="shared" si="5"/>
        <v>10.444089010813732</v>
      </c>
    </row>
    <row r="349" spans="1:2" x14ac:dyDescent="0.25">
      <c r="A349">
        <v>0.71437726981414229</v>
      </c>
      <c r="B349">
        <f t="shared" si="5"/>
        <v>1.8379457218332149</v>
      </c>
    </row>
    <row r="350" spans="1:2" x14ac:dyDescent="0.25">
      <c r="A350">
        <v>0.7414777062288278</v>
      </c>
      <c r="B350">
        <f t="shared" si="5"/>
        <v>1.6344818777584653</v>
      </c>
    </row>
    <row r="351" spans="1:2" x14ac:dyDescent="0.25">
      <c r="A351">
        <v>0.84560686056093015</v>
      </c>
      <c r="B351">
        <f t="shared" si="5"/>
        <v>0.91639743832179388</v>
      </c>
    </row>
    <row r="352" spans="1:2" x14ac:dyDescent="0.25">
      <c r="A352">
        <v>0.3826410718100528</v>
      </c>
      <c r="B352">
        <f t="shared" si="5"/>
        <v>5.2494966039424593</v>
      </c>
    </row>
    <row r="353" spans="1:2" x14ac:dyDescent="0.25">
      <c r="A353">
        <v>0.50584429456465341</v>
      </c>
      <c r="B353">
        <f t="shared" si="5"/>
        <v>3.7241878431766162</v>
      </c>
    </row>
    <row r="354" spans="1:2" x14ac:dyDescent="0.25">
      <c r="A354">
        <v>0.58516190069277019</v>
      </c>
      <c r="B354">
        <f t="shared" si="5"/>
        <v>2.9282334246909398</v>
      </c>
    </row>
    <row r="355" spans="1:2" x14ac:dyDescent="0.25">
      <c r="A355">
        <v>0.54487746818445382</v>
      </c>
      <c r="B355">
        <f t="shared" si="5"/>
        <v>3.3180018503610746</v>
      </c>
    </row>
    <row r="356" spans="1:2" x14ac:dyDescent="0.25">
      <c r="A356">
        <v>0.93926816614276554</v>
      </c>
      <c r="B356">
        <f t="shared" si="5"/>
        <v>0.34237297048940707</v>
      </c>
    </row>
    <row r="357" spans="1:2" x14ac:dyDescent="0.25">
      <c r="A357">
        <v>0.83544419690542315</v>
      </c>
      <c r="B357">
        <f t="shared" si="5"/>
        <v>0.98246843298678643</v>
      </c>
    </row>
    <row r="358" spans="1:2" x14ac:dyDescent="0.25">
      <c r="A358">
        <v>0.70934171575060279</v>
      </c>
      <c r="B358">
        <f t="shared" si="5"/>
        <v>1.8766005461254458</v>
      </c>
    </row>
    <row r="359" spans="1:2" x14ac:dyDescent="0.25">
      <c r="A359">
        <v>0.49964903714102604</v>
      </c>
      <c r="B359">
        <f t="shared" si="5"/>
        <v>3.7915265177218047</v>
      </c>
    </row>
    <row r="360" spans="1:2" x14ac:dyDescent="0.25">
      <c r="A360">
        <v>9.521774956511124E-2</v>
      </c>
      <c r="B360">
        <f t="shared" si="5"/>
        <v>12.850212620501944</v>
      </c>
    </row>
    <row r="361" spans="1:2" x14ac:dyDescent="0.25">
      <c r="A361">
        <v>0.3010345774712363</v>
      </c>
      <c r="B361">
        <f t="shared" si="5"/>
        <v>6.5602740191869051</v>
      </c>
    </row>
    <row r="362" spans="1:2" x14ac:dyDescent="0.25">
      <c r="A362">
        <v>0.52967925046540731</v>
      </c>
      <c r="B362">
        <f t="shared" si="5"/>
        <v>3.472588215503511</v>
      </c>
    </row>
    <row r="363" spans="1:2" x14ac:dyDescent="0.25">
      <c r="A363">
        <v>0.33426923429059724</v>
      </c>
      <c r="B363">
        <f t="shared" si="5"/>
        <v>5.9880246996264344</v>
      </c>
    </row>
    <row r="364" spans="1:2" x14ac:dyDescent="0.25">
      <c r="A364">
        <v>0.86257515182958466</v>
      </c>
      <c r="B364">
        <f t="shared" si="5"/>
        <v>0.80783060828635356</v>
      </c>
    </row>
    <row r="365" spans="1:2" x14ac:dyDescent="0.25">
      <c r="A365">
        <v>0.71071504867702262</v>
      </c>
      <c r="B365">
        <f t="shared" si="5"/>
        <v>1.8660311744804627</v>
      </c>
    </row>
    <row r="366" spans="1:2" x14ac:dyDescent="0.25">
      <c r="A366">
        <v>0.58946501052888578</v>
      </c>
      <c r="B366">
        <f t="shared" si="5"/>
        <v>2.8881962582240557</v>
      </c>
    </row>
    <row r="367" spans="1:2" x14ac:dyDescent="0.25">
      <c r="A367">
        <v>1.7090365306558428E-2</v>
      </c>
      <c r="B367">
        <f t="shared" si="5"/>
        <v>22.2362863750065</v>
      </c>
    </row>
    <row r="368" spans="1:2" x14ac:dyDescent="0.25">
      <c r="A368">
        <v>4.1840876491592148E-2</v>
      </c>
      <c r="B368">
        <f t="shared" si="5"/>
        <v>17.343614813076883</v>
      </c>
    </row>
    <row r="369" spans="1:2" x14ac:dyDescent="0.25">
      <c r="A369">
        <v>4.596087527085177E-2</v>
      </c>
      <c r="B369">
        <f t="shared" si="5"/>
        <v>16.830408644784399</v>
      </c>
    </row>
    <row r="370" spans="1:2" x14ac:dyDescent="0.25">
      <c r="A370">
        <v>0.29401532029175698</v>
      </c>
      <c r="B370">
        <f t="shared" si="5"/>
        <v>6.6891989244000971</v>
      </c>
    </row>
    <row r="371" spans="1:2" x14ac:dyDescent="0.25">
      <c r="A371">
        <v>0.78194524979400004</v>
      </c>
      <c r="B371">
        <f t="shared" si="5"/>
        <v>1.3441013876448356</v>
      </c>
    </row>
    <row r="372" spans="1:2" x14ac:dyDescent="0.25">
      <c r="A372">
        <v>8.267464217047639E-2</v>
      </c>
      <c r="B372">
        <f t="shared" si="5"/>
        <v>13.622089334810321</v>
      </c>
    </row>
    <row r="373" spans="1:2" x14ac:dyDescent="0.25">
      <c r="A373">
        <v>5.6764427625354778E-3</v>
      </c>
      <c r="B373">
        <f t="shared" si="5"/>
        <v>28.259183151050177</v>
      </c>
    </row>
    <row r="374" spans="1:2" x14ac:dyDescent="0.25">
      <c r="A374">
        <v>0.90496536149174478</v>
      </c>
      <c r="B374">
        <f t="shared" si="5"/>
        <v>0.54567546781125176</v>
      </c>
    </row>
    <row r="375" spans="1:2" x14ac:dyDescent="0.25">
      <c r="A375">
        <v>0.27014984588152713</v>
      </c>
      <c r="B375">
        <f t="shared" si="5"/>
        <v>7.1517950228658123</v>
      </c>
    </row>
    <row r="376" spans="1:2" x14ac:dyDescent="0.25">
      <c r="A376">
        <v>0.28183843501083405</v>
      </c>
      <c r="B376">
        <f t="shared" si="5"/>
        <v>6.9203349602297468</v>
      </c>
    </row>
    <row r="377" spans="1:2" x14ac:dyDescent="0.25">
      <c r="A377">
        <v>0.53563035981322671</v>
      </c>
      <c r="B377">
        <f t="shared" si="5"/>
        <v>3.4115354263808402</v>
      </c>
    </row>
    <row r="378" spans="1:2" x14ac:dyDescent="0.25">
      <c r="A378">
        <v>0.57542649616992703</v>
      </c>
      <c r="B378">
        <f t="shared" si="5"/>
        <v>3.0199113697427675</v>
      </c>
    </row>
    <row r="379" spans="1:2" x14ac:dyDescent="0.25">
      <c r="A379">
        <v>0.55012665181432541</v>
      </c>
      <c r="B379">
        <f t="shared" si="5"/>
        <v>3.2656106625083536</v>
      </c>
    </row>
    <row r="380" spans="1:2" x14ac:dyDescent="0.25">
      <c r="A380">
        <v>0.35105441450239572</v>
      </c>
      <c r="B380">
        <f t="shared" si="5"/>
        <v>5.7202953030566865</v>
      </c>
    </row>
    <row r="381" spans="1:2" x14ac:dyDescent="0.25">
      <c r="A381">
        <v>0.25119785149693291</v>
      </c>
      <c r="B381">
        <f t="shared" si="5"/>
        <v>7.5492590020914738</v>
      </c>
    </row>
    <row r="382" spans="1:2" x14ac:dyDescent="0.25">
      <c r="A382">
        <v>0.70778527176732686</v>
      </c>
      <c r="B382">
        <f t="shared" si="5"/>
        <v>1.88860393308138</v>
      </c>
    </row>
    <row r="383" spans="1:2" x14ac:dyDescent="0.25">
      <c r="A383">
        <v>0.16922513504440442</v>
      </c>
      <c r="B383">
        <f t="shared" si="5"/>
        <v>9.7077884730651185</v>
      </c>
    </row>
    <row r="384" spans="1:2" x14ac:dyDescent="0.25">
      <c r="A384">
        <v>0.88476210821863455</v>
      </c>
      <c r="B384">
        <f t="shared" si="5"/>
        <v>0.66905177257530546</v>
      </c>
    </row>
    <row r="385" spans="1:2" x14ac:dyDescent="0.25">
      <c r="A385">
        <v>0.15872676778466141</v>
      </c>
      <c r="B385">
        <f t="shared" si="5"/>
        <v>10.057765008646511</v>
      </c>
    </row>
    <row r="386" spans="1:2" x14ac:dyDescent="0.25">
      <c r="A386">
        <v>0.41447187719351786</v>
      </c>
      <c r="B386">
        <f t="shared" si="5"/>
        <v>4.8128423729580092</v>
      </c>
    </row>
    <row r="387" spans="1:2" x14ac:dyDescent="0.25">
      <c r="A387">
        <v>0.89599291970580153</v>
      </c>
      <c r="B387">
        <f t="shared" si="5"/>
        <v>0.60012441613382106</v>
      </c>
    </row>
    <row r="388" spans="1:2" x14ac:dyDescent="0.25">
      <c r="A388">
        <v>0.75960570085757007</v>
      </c>
      <c r="B388">
        <f t="shared" si="5"/>
        <v>1.5024906830259359</v>
      </c>
    </row>
    <row r="389" spans="1:2" x14ac:dyDescent="0.25">
      <c r="A389">
        <v>0.58177434614093448</v>
      </c>
      <c r="B389">
        <f t="shared" si="5"/>
        <v>2.9599597149803674</v>
      </c>
    </row>
    <row r="390" spans="1:2" x14ac:dyDescent="0.25">
      <c r="A390">
        <v>0.36402478102969449</v>
      </c>
      <c r="B390">
        <f t="shared" ref="B390:B453" si="6">-LN(A390)/$B$1</f>
        <v>5.5220400760153527</v>
      </c>
    </row>
    <row r="391" spans="1:2" x14ac:dyDescent="0.25">
      <c r="A391">
        <v>0.3073824274422437</v>
      </c>
      <c r="B391">
        <f t="shared" si="6"/>
        <v>6.446243795798912</v>
      </c>
    </row>
    <row r="392" spans="1:2" x14ac:dyDescent="0.25">
      <c r="A392">
        <v>0.99697866756187625</v>
      </c>
      <c r="B392">
        <f t="shared" si="6"/>
        <v>1.6535004793538814E-2</v>
      </c>
    </row>
    <row r="393" spans="1:2" x14ac:dyDescent="0.25">
      <c r="A393">
        <v>0.69884334849085972</v>
      </c>
      <c r="B393">
        <f t="shared" si="6"/>
        <v>1.9580801633267968</v>
      </c>
    </row>
    <row r="394" spans="1:2" x14ac:dyDescent="0.25">
      <c r="A394">
        <v>0.79280983916745507</v>
      </c>
      <c r="B394">
        <f t="shared" si="6"/>
        <v>1.2686988272576754</v>
      </c>
    </row>
    <row r="395" spans="1:2" x14ac:dyDescent="0.25">
      <c r="A395">
        <v>0.87853633228553119</v>
      </c>
      <c r="B395">
        <f t="shared" si="6"/>
        <v>0.70763942637632504</v>
      </c>
    </row>
    <row r="396" spans="1:2" x14ac:dyDescent="0.25">
      <c r="A396">
        <v>0.11951048310800501</v>
      </c>
      <c r="B396">
        <f t="shared" si="6"/>
        <v>11.608476430081874</v>
      </c>
    </row>
    <row r="397" spans="1:2" x14ac:dyDescent="0.25">
      <c r="A397">
        <v>0.59874263740958888</v>
      </c>
      <c r="B397">
        <f t="shared" si="6"/>
        <v>2.8028602564729792</v>
      </c>
    </row>
    <row r="398" spans="1:2" x14ac:dyDescent="0.25">
      <c r="A398">
        <v>0.96407971434675133</v>
      </c>
      <c r="B398">
        <f t="shared" si="6"/>
        <v>0.199897795405754</v>
      </c>
    </row>
    <row r="399" spans="1:2" x14ac:dyDescent="0.25">
      <c r="A399">
        <v>0.73009430219428084</v>
      </c>
      <c r="B399">
        <f t="shared" si="6"/>
        <v>1.7190249841246041</v>
      </c>
    </row>
    <row r="400" spans="1:2" x14ac:dyDescent="0.25">
      <c r="A400">
        <v>0.5330973235267189</v>
      </c>
      <c r="B400">
        <f t="shared" si="6"/>
        <v>3.4374386653001769</v>
      </c>
    </row>
    <row r="401" spans="1:2" x14ac:dyDescent="0.25">
      <c r="A401">
        <v>0.2597735526596881</v>
      </c>
      <c r="B401">
        <f t="shared" si="6"/>
        <v>7.3658195561418491</v>
      </c>
    </row>
    <row r="402" spans="1:2" x14ac:dyDescent="0.25">
      <c r="A402">
        <v>0.85573900570696126</v>
      </c>
      <c r="B402">
        <f t="shared" si="6"/>
        <v>0.85131065140359286</v>
      </c>
    </row>
    <row r="403" spans="1:2" x14ac:dyDescent="0.25">
      <c r="A403">
        <v>0.69066438795129248</v>
      </c>
      <c r="B403">
        <f t="shared" si="6"/>
        <v>2.0224112763641391</v>
      </c>
    </row>
    <row r="404" spans="1:2" x14ac:dyDescent="0.25">
      <c r="A404">
        <v>0.96539201025421917</v>
      </c>
      <c r="B404">
        <f t="shared" si="6"/>
        <v>0.19246465513000496</v>
      </c>
    </row>
    <row r="405" spans="1:2" x14ac:dyDescent="0.25">
      <c r="A405">
        <v>0.35874507889034701</v>
      </c>
      <c r="B405">
        <f t="shared" si="6"/>
        <v>5.6018755703891472</v>
      </c>
    </row>
    <row r="406" spans="1:2" x14ac:dyDescent="0.25">
      <c r="A406">
        <v>0.35761589403973509</v>
      </c>
      <c r="B406">
        <f t="shared" si="6"/>
        <v>5.6191026789653007</v>
      </c>
    </row>
    <row r="407" spans="1:2" x14ac:dyDescent="0.25">
      <c r="A407">
        <v>0.82952360606707964</v>
      </c>
      <c r="B407">
        <f t="shared" si="6"/>
        <v>1.0213317572043898</v>
      </c>
    </row>
    <row r="408" spans="1:2" x14ac:dyDescent="0.25">
      <c r="A408">
        <v>0.4923551133762627</v>
      </c>
      <c r="B408">
        <f t="shared" si="6"/>
        <v>3.8718855064985789</v>
      </c>
    </row>
    <row r="409" spans="1:2" x14ac:dyDescent="0.25">
      <c r="A409">
        <v>0.31669057283242286</v>
      </c>
      <c r="B409">
        <f t="shared" si="6"/>
        <v>6.2832245505470246</v>
      </c>
    </row>
    <row r="410" spans="1:2" x14ac:dyDescent="0.25">
      <c r="A410">
        <v>0.75997192297128213</v>
      </c>
      <c r="B410">
        <f t="shared" si="6"/>
        <v>1.4998567750985026</v>
      </c>
    </row>
    <row r="411" spans="1:2" x14ac:dyDescent="0.25">
      <c r="A411">
        <v>0.1162755211035493</v>
      </c>
      <c r="B411">
        <f t="shared" si="6"/>
        <v>11.758430176145559</v>
      </c>
    </row>
    <row r="412" spans="1:2" x14ac:dyDescent="0.25">
      <c r="A412">
        <v>0.18387401959288308</v>
      </c>
      <c r="B412">
        <f t="shared" si="6"/>
        <v>9.254122579216002</v>
      </c>
    </row>
    <row r="413" spans="1:2" x14ac:dyDescent="0.25">
      <c r="A413">
        <v>0.48686178167058319</v>
      </c>
      <c r="B413">
        <f t="shared" si="6"/>
        <v>3.9331967871824389</v>
      </c>
    </row>
    <row r="414" spans="1:2" x14ac:dyDescent="0.25">
      <c r="A414">
        <v>0.81398968474379707</v>
      </c>
      <c r="B414">
        <f t="shared" si="6"/>
        <v>1.1246316140153481</v>
      </c>
    </row>
    <row r="415" spans="1:2" x14ac:dyDescent="0.25">
      <c r="A415">
        <v>0.36414685506759847</v>
      </c>
      <c r="B415">
        <f t="shared" si="6"/>
        <v>5.5202078946488786</v>
      </c>
    </row>
    <row r="416" spans="1:2" x14ac:dyDescent="0.25">
      <c r="A416">
        <v>0.89986877040925317</v>
      </c>
      <c r="B416">
        <f t="shared" si="6"/>
        <v>0.57653736035857317</v>
      </c>
    </row>
    <row r="417" spans="1:2" x14ac:dyDescent="0.25">
      <c r="A417">
        <v>0.89172032837916193</v>
      </c>
      <c r="B417">
        <f t="shared" si="6"/>
        <v>0.62624441951452148</v>
      </c>
    </row>
    <row r="418" spans="1:2" x14ac:dyDescent="0.25">
      <c r="A418">
        <v>0.14615314188055056</v>
      </c>
      <c r="B418">
        <f t="shared" si="6"/>
        <v>10.508744754168166</v>
      </c>
    </row>
    <row r="419" spans="1:2" x14ac:dyDescent="0.25">
      <c r="A419">
        <v>0.11218604083376568</v>
      </c>
      <c r="B419">
        <f t="shared" si="6"/>
        <v>11.954080365463422</v>
      </c>
    </row>
    <row r="420" spans="1:2" x14ac:dyDescent="0.25">
      <c r="A420">
        <v>0.26773888363292336</v>
      </c>
      <c r="B420">
        <f t="shared" si="6"/>
        <v>7.2007819028797817</v>
      </c>
    </row>
    <row r="421" spans="1:2" x14ac:dyDescent="0.25">
      <c r="A421">
        <v>0.4149296548356578</v>
      </c>
      <c r="B421">
        <f t="shared" si="6"/>
        <v>4.80681027070698</v>
      </c>
    </row>
    <row r="422" spans="1:2" x14ac:dyDescent="0.25">
      <c r="A422">
        <v>0.30713827936643573</v>
      </c>
      <c r="B422">
        <f t="shared" si="6"/>
        <v>6.4505858547276622</v>
      </c>
    </row>
    <row r="423" spans="1:2" x14ac:dyDescent="0.25">
      <c r="A423">
        <v>0.60347300637836843</v>
      </c>
      <c r="B423">
        <f t="shared" si="6"/>
        <v>2.7598577480781734</v>
      </c>
    </row>
    <row r="424" spans="1:2" x14ac:dyDescent="0.25">
      <c r="A424">
        <v>0.37321085238196966</v>
      </c>
      <c r="B424">
        <f t="shared" si="6"/>
        <v>5.385856454459093</v>
      </c>
    </row>
    <row r="425" spans="1:2" x14ac:dyDescent="0.25">
      <c r="A425">
        <v>0.85473189489425339</v>
      </c>
      <c r="B425">
        <f t="shared" si="6"/>
        <v>0.85774553247451113</v>
      </c>
    </row>
    <row r="426" spans="1:2" x14ac:dyDescent="0.25">
      <c r="A426">
        <v>0.23667104098635822</v>
      </c>
      <c r="B426">
        <f t="shared" si="6"/>
        <v>7.8747765833046159</v>
      </c>
    </row>
    <row r="427" spans="1:2" x14ac:dyDescent="0.25">
      <c r="A427">
        <v>0.51524399548326061</v>
      </c>
      <c r="B427">
        <f t="shared" si="6"/>
        <v>3.6235776660010397</v>
      </c>
    </row>
    <row r="428" spans="1:2" x14ac:dyDescent="0.25">
      <c r="A428">
        <v>0.19476912747581407</v>
      </c>
      <c r="B428">
        <f t="shared" si="6"/>
        <v>8.9395649372524328</v>
      </c>
    </row>
    <row r="429" spans="1:2" x14ac:dyDescent="0.25">
      <c r="A429">
        <v>0.74483474227118751</v>
      </c>
      <c r="B429">
        <f t="shared" si="6"/>
        <v>1.6097973096371532</v>
      </c>
    </row>
    <row r="430" spans="1:2" x14ac:dyDescent="0.25">
      <c r="A430">
        <v>0.4259773552659688</v>
      </c>
      <c r="B430">
        <f t="shared" si="6"/>
        <v>4.6632190752911855</v>
      </c>
    </row>
    <row r="431" spans="1:2" x14ac:dyDescent="0.25">
      <c r="A431">
        <v>0.59721671193578907</v>
      </c>
      <c r="B431">
        <f t="shared" si="6"/>
        <v>2.8168045349244712</v>
      </c>
    </row>
    <row r="432" spans="1:2" x14ac:dyDescent="0.25">
      <c r="A432">
        <v>0.31385235145115514</v>
      </c>
      <c r="B432">
        <f t="shared" si="6"/>
        <v>6.3324186992874516</v>
      </c>
    </row>
    <row r="433" spans="1:2" x14ac:dyDescent="0.25">
      <c r="A433">
        <v>0.34916226691488389</v>
      </c>
      <c r="B433">
        <f t="shared" si="6"/>
        <v>5.7498279598603279</v>
      </c>
    </row>
    <row r="434" spans="1:2" x14ac:dyDescent="0.25">
      <c r="A434">
        <v>0.55824457533494065</v>
      </c>
      <c r="B434">
        <f t="shared" si="6"/>
        <v>3.185563418455946</v>
      </c>
    </row>
    <row r="435" spans="1:2" x14ac:dyDescent="0.25">
      <c r="A435">
        <v>0.87432477797784358</v>
      </c>
      <c r="B435">
        <f t="shared" si="6"/>
        <v>0.73389821221649787</v>
      </c>
    </row>
    <row r="436" spans="1:2" x14ac:dyDescent="0.25">
      <c r="A436">
        <v>0.93160802026429024</v>
      </c>
      <c r="B436">
        <f t="shared" si="6"/>
        <v>0.38712093923670288</v>
      </c>
    </row>
    <row r="437" spans="1:2" x14ac:dyDescent="0.25">
      <c r="A437">
        <v>0.73677785576952426</v>
      </c>
      <c r="B437">
        <f t="shared" si="6"/>
        <v>1.6692286835754724</v>
      </c>
    </row>
    <row r="438" spans="1:2" x14ac:dyDescent="0.25">
      <c r="A438">
        <v>0.90939054536576436</v>
      </c>
      <c r="B438">
        <f t="shared" si="6"/>
        <v>0.51901985906065218</v>
      </c>
    </row>
    <row r="439" spans="1:2" x14ac:dyDescent="0.25">
      <c r="A439">
        <v>0.57014679403057955</v>
      </c>
      <c r="B439">
        <f t="shared" si="6"/>
        <v>3.0702809722545892</v>
      </c>
    </row>
    <row r="440" spans="1:2" x14ac:dyDescent="0.25">
      <c r="A440">
        <v>0.72338023010956143</v>
      </c>
      <c r="B440">
        <f t="shared" si="6"/>
        <v>1.7695097757625189</v>
      </c>
    </row>
    <row r="441" spans="1:2" x14ac:dyDescent="0.25">
      <c r="A441">
        <v>0.34281441694387649</v>
      </c>
      <c r="B441">
        <f t="shared" si="6"/>
        <v>5.850087632315927</v>
      </c>
    </row>
    <row r="442" spans="1:2" x14ac:dyDescent="0.25">
      <c r="A442">
        <v>0.28943754387035736</v>
      </c>
      <c r="B442">
        <f t="shared" si="6"/>
        <v>6.7749494162299886</v>
      </c>
    </row>
    <row r="443" spans="1:2" x14ac:dyDescent="0.25">
      <c r="A443">
        <v>0.40736106448561055</v>
      </c>
      <c r="B443">
        <f t="shared" si="6"/>
        <v>4.9074062867984658</v>
      </c>
    </row>
    <row r="444" spans="1:2" x14ac:dyDescent="0.25">
      <c r="A444">
        <v>0.56266975920896023</v>
      </c>
      <c r="B444">
        <f t="shared" si="6"/>
        <v>3.1424174660382138</v>
      </c>
    </row>
    <row r="445" spans="1:2" x14ac:dyDescent="0.25">
      <c r="A445">
        <v>0.9225745414593951</v>
      </c>
      <c r="B445">
        <f t="shared" si="6"/>
        <v>0.44036668077530144</v>
      </c>
    </row>
    <row r="446" spans="1:2" x14ac:dyDescent="0.25">
      <c r="A446">
        <v>0.80642109439374976</v>
      </c>
      <c r="B446">
        <f t="shared" si="6"/>
        <v>1.1756788157637068</v>
      </c>
    </row>
    <row r="447" spans="1:2" x14ac:dyDescent="0.25">
      <c r="A447">
        <v>0.44138920255134739</v>
      </c>
      <c r="B447">
        <f t="shared" si="6"/>
        <v>4.4690068157467318</v>
      </c>
    </row>
    <row r="448" spans="1:2" x14ac:dyDescent="0.25">
      <c r="A448">
        <v>0.64503921628467664</v>
      </c>
      <c r="B448">
        <f t="shared" si="6"/>
        <v>2.3958697464113516</v>
      </c>
    </row>
    <row r="449" spans="1:2" x14ac:dyDescent="0.25">
      <c r="A449">
        <v>0.30362865077669604</v>
      </c>
      <c r="B449">
        <f t="shared" si="6"/>
        <v>6.5133872555520451</v>
      </c>
    </row>
    <row r="450" spans="1:2" x14ac:dyDescent="0.25">
      <c r="A450">
        <v>0.2335886715292825</v>
      </c>
      <c r="B450">
        <f t="shared" si="6"/>
        <v>7.9464127014739692</v>
      </c>
    </row>
    <row r="451" spans="1:2" x14ac:dyDescent="0.25">
      <c r="A451">
        <v>8.3407086397900329E-2</v>
      </c>
      <c r="B451">
        <f t="shared" si="6"/>
        <v>13.573890734575496</v>
      </c>
    </row>
    <row r="452" spans="1:2" x14ac:dyDescent="0.25">
      <c r="A452">
        <v>4.4099246192815945E-2</v>
      </c>
      <c r="B452">
        <f t="shared" si="6"/>
        <v>17.056352949775142</v>
      </c>
    </row>
    <row r="453" spans="1:2" x14ac:dyDescent="0.25">
      <c r="A453">
        <v>0.84392834253975035</v>
      </c>
      <c r="B453">
        <f t="shared" si="6"/>
        <v>0.92725513767575596</v>
      </c>
    </row>
    <row r="454" spans="1:2" x14ac:dyDescent="0.25">
      <c r="A454">
        <v>0.26154362620929594</v>
      </c>
      <c r="B454">
        <f t="shared" ref="B454:B504" si="7">-LN(A454)/$B$1</f>
        <v>7.328711359363707</v>
      </c>
    </row>
    <row r="455" spans="1:2" x14ac:dyDescent="0.25">
      <c r="A455">
        <v>0.46916104617450483</v>
      </c>
      <c r="B455">
        <f t="shared" si="7"/>
        <v>4.1355693302884395</v>
      </c>
    </row>
    <row r="456" spans="1:2" x14ac:dyDescent="0.25">
      <c r="A456">
        <v>0.23010956144901884</v>
      </c>
      <c r="B456">
        <f t="shared" si="7"/>
        <v>8.0284138216031806</v>
      </c>
    </row>
    <row r="457" spans="1:2" x14ac:dyDescent="0.25">
      <c r="A457">
        <v>3.967406231879635E-4</v>
      </c>
      <c r="B457">
        <f t="shared" si="7"/>
        <v>42.799059196141243</v>
      </c>
    </row>
    <row r="458" spans="1:2" x14ac:dyDescent="0.25">
      <c r="A458">
        <v>0.4162724692526017</v>
      </c>
      <c r="B458">
        <f t="shared" si="7"/>
        <v>4.7891544205351408</v>
      </c>
    </row>
    <row r="459" spans="1:2" x14ac:dyDescent="0.25">
      <c r="A459">
        <v>0.82964568010498363</v>
      </c>
      <c r="B459">
        <f t="shared" si="7"/>
        <v>1.0205276545101798</v>
      </c>
    </row>
    <row r="460" spans="1:2" x14ac:dyDescent="0.25">
      <c r="A460">
        <v>0.58272041993469037</v>
      </c>
      <c r="B460">
        <f t="shared" si="7"/>
        <v>2.9510806655595925</v>
      </c>
    </row>
    <row r="461" spans="1:2" x14ac:dyDescent="0.25">
      <c r="A461">
        <v>0.9157689138462477</v>
      </c>
      <c r="B461">
        <f t="shared" si="7"/>
        <v>0.48082635844670257</v>
      </c>
    </row>
    <row r="462" spans="1:2" x14ac:dyDescent="0.25">
      <c r="A462">
        <v>0.92461928159428697</v>
      </c>
      <c r="B462">
        <f t="shared" si="7"/>
        <v>0.42826892710774445</v>
      </c>
    </row>
    <row r="463" spans="1:2" x14ac:dyDescent="0.25">
      <c r="A463">
        <v>2.0111697744682151E-2</v>
      </c>
      <c r="B463">
        <f t="shared" si="7"/>
        <v>21.346741288813533</v>
      </c>
    </row>
    <row r="464" spans="1:2" x14ac:dyDescent="0.25">
      <c r="A464">
        <v>0.42930387279885251</v>
      </c>
      <c r="B464">
        <f t="shared" si="7"/>
        <v>4.6207119267633221</v>
      </c>
    </row>
    <row r="465" spans="1:2" x14ac:dyDescent="0.25">
      <c r="A465">
        <v>0.42863246559038054</v>
      </c>
      <c r="B465">
        <f t="shared" si="7"/>
        <v>4.6292647585630595</v>
      </c>
    </row>
    <row r="466" spans="1:2" x14ac:dyDescent="0.25">
      <c r="A466">
        <v>0.30799279763176368</v>
      </c>
      <c r="B466">
        <f t="shared" si="7"/>
        <v>6.4354037190952758</v>
      </c>
    </row>
    <row r="467" spans="1:2" x14ac:dyDescent="0.25">
      <c r="A467">
        <v>0.86339915158543656</v>
      </c>
      <c r="B467">
        <f t="shared" si="7"/>
        <v>0.80261299729472368</v>
      </c>
    </row>
    <row r="468" spans="1:2" x14ac:dyDescent="0.25">
      <c r="A468">
        <v>0.63975951414532917</v>
      </c>
      <c r="B468">
        <f t="shared" si="7"/>
        <v>2.4407810513196799</v>
      </c>
    </row>
    <row r="469" spans="1:2" x14ac:dyDescent="0.25">
      <c r="A469">
        <v>0.41431928464613788</v>
      </c>
      <c r="B469">
        <f t="shared" si="7"/>
        <v>4.8148545543241621</v>
      </c>
    </row>
    <row r="470" spans="1:2" x14ac:dyDescent="0.25">
      <c r="A470">
        <v>0.98623615222632521</v>
      </c>
      <c r="B470">
        <f t="shared" si="7"/>
        <v>7.5734687190080405E-2</v>
      </c>
    </row>
    <row r="471" spans="1:2" x14ac:dyDescent="0.25">
      <c r="A471">
        <v>0.46400341807306134</v>
      </c>
      <c r="B471">
        <f t="shared" si="7"/>
        <v>4.1959746461543412</v>
      </c>
    </row>
    <row r="472" spans="1:2" x14ac:dyDescent="0.25">
      <c r="A472">
        <v>0.30918301950132754</v>
      </c>
      <c r="B472">
        <f t="shared" si="7"/>
        <v>6.4143272202279045</v>
      </c>
    </row>
    <row r="473" spans="1:2" x14ac:dyDescent="0.25">
      <c r="A473">
        <v>0.8613238929410687</v>
      </c>
      <c r="B473">
        <f t="shared" si="7"/>
        <v>0.81576318587735175</v>
      </c>
    </row>
    <row r="474" spans="1:2" x14ac:dyDescent="0.25">
      <c r="A474">
        <v>0.67192602313303018</v>
      </c>
      <c r="B474">
        <f t="shared" si="7"/>
        <v>2.1727160062415924</v>
      </c>
    </row>
    <row r="475" spans="1:2" x14ac:dyDescent="0.25">
      <c r="A475">
        <v>0.14917447431867428</v>
      </c>
      <c r="B475">
        <f t="shared" si="7"/>
        <v>10.396932729529796</v>
      </c>
    </row>
    <row r="476" spans="1:2" x14ac:dyDescent="0.25">
      <c r="A476">
        <v>0.55992309335612045</v>
      </c>
      <c r="B476">
        <f t="shared" si="7"/>
        <v>3.169157584571936</v>
      </c>
    </row>
    <row r="477" spans="1:2" x14ac:dyDescent="0.25">
      <c r="A477">
        <v>0.59074678792687763</v>
      </c>
      <c r="B477">
        <f t="shared" si="7"/>
        <v>2.8763267771029408</v>
      </c>
    </row>
    <row r="478" spans="1:2" x14ac:dyDescent="0.25">
      <c r="A478">
        <v>0.83770256660664688</v>
      </c>
      <c r="B478">
        <f t="shared" si="7"/>
        <v>0.96771679756167561</v>
      </c>
    </row>
    <row r="479" spans="1:2" x14ac:dyDescent="0.25">
      <c r="A479">
        <v>0.19315164647358624</v>
      </c>
      <c r="B479">
        <f t="shared" si="7"/>
        <v>8.985134784590592</v>
      </c>
    </row>
    <row r="480" spans="1:2" x14ac:dyDescent="0.25">
      <c r="A480">
        <v>0.99359111301004055</v>
      </c>
      <c r="B480">
        <f t="shared" si="7"/>
        <v>3.5133945770347542E-2</v>
      </c>
    </row>
    <row r="481" spans="1:2" x14ac:dyDescent="0.25">
      <c r="A481">
        <v>2.4628437147129735E-2</v>
      </c>
      <c r="B481">
        <f t="shared" si="7"/>
        <v>20.239636732707297</v>
      </c>
    </row>
    <row r="482" spans="1:2" x14ac:dyDescent="0.25">
      <c r="A482">
        <v>3.6378063295388653E-2</v>
      </c>
      <c r="B482">
        <f t="shared" si="7"/>
        <v>18.108138484863872</v>
      </c>
    </row>
    <row r="483" spans="1:2" x14ac:dyDescent="0.25">
      <c r="A483">
        <v>0.98080385753959776</v>
      </c>
      <c r="B483">
        <f t="shared" si="7"/>
        <v>0.10591683471959228</v>
      </c>
    </row>
    <row r="484" spans="1:2" x14ac:dyDescent="0.25">
      <c r="A484">
        <v>0.82522049623096405</v>
      </c>
      <c r="B484">
        <f t="shared" si="7"/>
        <v>1.0497522415217679</v>
      </c>
    </row>
    <row r="485" spans="1:2" x14ac:dyDescent="0.25">
      <c r="A485">
        <v>0.90908536027100439</v>
      </c>
      <c r="B485">
        <f t="shared" si="7"/>
        <v>0.52085400833250106</v>
      </c>
    </row>
    <row r="486" spans="1:2" x14ac:dyDescent="0.25">
      <c r="A486">
        <v>0.35639515366069519</v>
      </c>
      <c r="B486">
        <f t="shared" si="7"/>
        <v>5.6377878771142136</v>
      </c>
    </row>
    <row r="487" spans="1:2" x14ac:dyDescent="0.25">
      <c r="A487">
        <v>0.76702169866023739</v>
      </c>
      <c r="B487">
        <f t="shared" si="7"/>
        <v>1.4493999328681133</v>
      </c>
    </row>
    <row r="488" spans="1:2" x14ac:dyDescent="0.25">
      <c r="A488">
        <v>0.22995696890163883</v>
      </c>
      <c r="B488">
        <f t="shared" si="7"/>
        <v>8.0320386846709741</v>
      </c>
    </row>
    <row r="489" spans="1:2" x14ac:dyDescent="0.25">
      <c r="A489">
        <v>0.39884640034180729</v>
      </c>
      <c r="B489">
        <f t="shared" si="7"/>
        <v>5.022835506876218</v>
      </c>
    </row>
    <row r="490" spans="1:2" x14ac:dyDescent="0.25">
      <c r="A490">
        <v>0.79274880214850307</v>
      </c>
      <c r="B490">
        <f t="shared" si="7"/>
        <v>1.2691195441131256</v>
      </c>
    </row>
    <row r="491" spans="1:2" x14ac:dyDescent="0.25">
      <c r="A491">
        <v>0.68819238868373667</v>
      </c>
      <c r="B491">
        <f t="shared" si="7"/>
        <v>2.042004619806336</v>
      </c>
    </row>
    <row r="492" spans="1:2" x14ac:dyDescent="0.25">
      <c r="A492">
        <v>0.93398846400341806</v>
      </c>
      <c r="B492">
        <f t="shared" si="7"/>
        <v>0.37317591258820443</v>
      </c>
    </row>
    <row r="493" spans="1:2" x14ac:dyDescent="0.25">
      <c r="A493">
        <v>0.40961943418683433</v>
      </c>
      <c r="B493">
        <f t="shared" si="7"/>
        <v>4.8771954078535478</v>
      </c>
    </row>
    <row r="494" spans="1:2" x14ac:dyDescent="0.25">
      <c r="A494">
        <v>0.81572923978392897</v>
      </c>
      <c r="B494">
        <f t="shared" si="7"/>
        <v>1.1129660823538574</v>
      </c>
    </row>
    <row r="495" spans="1:2" x14ac:dyDescent="0.25">
      <c r="A495">
        <v>0.18161564989165929</v>
      </c>
      <c r="B495">
        <f t="shared" si="7"/>
        <v>9.3216537634455285</v>
      </c>
    </row>
    <row r="496" spans="1:2" x14ac:dyDescent="0.25">
      <c r="A496">
        <v>0.5808282723471786</v>
      </c>
      <c r="B496">
        <f t="shared" si="7"/>
        <v>2.9688532151507658</v>
      </c>
    </row>
    <row r="497" spans="1:2" x14ac:dyDescent="0.25">
      <c r="A497">
        <v>0.64400158696249277</v>
      </c>
      <c r="B497">
        <f t="shared" si="7"/>
        <v>2.4046671511111826</v>
      </c>
    </row>
    <row r="498" spans="1:2" x14ac:dyDescent="0.25">
      <c r="A498">
        <v>0.91784417249061556</v>
      </c>
      <c r="B498">
        <f t="shared" si="7"/>
        <v>0.46845710116122541</v>
      </c>
    </row>
    <row r="499" spans="1:2" x14ac:dyDescent="0.25">
      <c r="A499">
        <v>0.46964934232612077</v>
      </c>
      <c r="B499">
        <f t="shared" si="7"/>
        <v>4.1298849338335089</v>
      </c>
    </row>
    <row r="500" spans="1:2" x14ac:dyDescent="0.25">
      <c r="A500">
        <v>0.90453810235908083</v>
      </c>
      <c r="B500">
        <f t="shared" si="7"/>
        <v>0.54825600932316476</v>
      </c>
    </row>
    <row r="501" spans="1:2" x14ac:dyDescent="0.25">
      <c r="A501">
        <v>0.19739371929074984</v>
      </c>
      <c r="B501">
        <f t="shared" si="7"/>
        <v>8.8664205992261564</v>
      </c>
    </row>
    <row r="502" spans="1:2" x14ac:dyDescent="0.25">
      <c r="A502">
        <v>0.42042298654133731</v>
      </c>
      <c r="B502">
        <f t="shared" si="7"/>
        <v>4.7349396922834535</v>
      </c>
    </row>
    <row r="503" spans="1:2" x14ac:dyDescent="0.25">
      <c r="A503">
        <v>0.26429029206213567</v>
      </c>
      <c r="B503">
        <f t="shared" si="7"/>
        <v>7.2716239825076672</v>
      </c>
    </row>
    <row r="504" spans="1:2" x14ac:dyDescent="0.25">
      <c r="A504">
        <v>0.2402111880855739</v>
      </c>
      <c r="B504">
        <f t="shared" si="7"/>
        <v>7.7936436732947199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Пуассон</vt:lpstr>
      <vt:lpstr>Эксп</vt:lpstr>
      <vt:lpstr>Эрланг</vt:lpstr>
      <vt:lpstr>гиперзксп</vt:lpstr>
      <vt:lpstr>11111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Student</cp:lastModifiedBy>
  <dcterms:created xsi:type="dcterms:W3CDTF">2021-10-22T09:21:27Z</dcterms:created>
  <dcterms:modified xsi:type="dcterms:W3CDTF">2023-09-29T09:33:59Z</dcterms:modified>
</cp:coreProperties>
</file>