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a61\Downloads\"/>
    </mc:Choice>
  </mc:AlternateContent>
  <bookViews>
    <workbookView xWindow="0" yWindow="0" windowWidth="23040" windowHeight="9192" activeTab="1"/>
  </bookViews>
  <sheets>
    <sheet name="гипо" sheetId="1" r:id="rId1"/>
    <sheet name="гипер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10" i="1" s="1"/>
  <c r="I7" i="1"/>
  <c r="E6" i="2"/>
  <c r="E7" i="2" s="1"/>
  <c r="I8" i="2" s="1"/>
  <c r="N5" i="2"/>
  <c r="N6" i="2" s="1"/>
  <c r="E5" i="2"/>
  <c r="E4" i="2"/>
  <c r="H2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5" i="1"/>
  <c r="I9" i="1"/>
  <c r="H2" i="1"/>
  <c r="H4" i="1"/>
  <c r="E6" i="1"/>
  <c r="E5" i="1"/>
  <c r="E4" i="1"/>
  <c r="I7" i="2" l="1"/>
  <c r="H4" i="2"/>
  <c r="O60" i="1"/>
  <c r="Q60" i="1" s="1"/>
  <c r="O44" i="1"/>
  <c r="Q44" i="1" s="1"/>
  <c r="O28" i="1"/>
  <c r="Q28" i="1" s="1"/>
  <c r="O12" i="1"/>
  <c r="Q12" i="1" s="1"/>
  <c r="O59" i="1"/>
  <c r="Q59" i="1" s="1"/>
  <c r="O43" i="1"/>
  <c r="Q43" i="1" s="1"/>
  <c r="O27" i="1"/>
  <c r="Q27" i="1" s="1"/>
  <c r="O11" i="1"/>
  <c r="Q11" i="1" s="1"/>
  <c r="O58" i="1"/>
  <c r="Q58" i="1" s="1"/>
  <c r="O42" i="1"/>
  <c r="Q42" i="1" s="1"/>
  <c r="O26" i="1"/>
  <c r="Q26" i="1" s="1"/>
  <c r="O10" i="1"/>
  <c r="Q10" i="1" s="1"/>
  <c r="O54" i="1"/>
  <c r="Q54" i="1" s="1"/>
  <c r="O38" i="1"/>
  <c r="Q38" i="1" s="1"/>
  <c r="O22" i="1"/>
  <c r="Q22" i="1" s="1"/>
  <c r="O6" i="1"/>
  <c r="Q6" i="1" s="1"/>
  <c r="O52" i="1"/>
  <c r="Q52" i="1" s="1"/>
  <c r="O36" i="1"/>
  <c r="Q36" i="1" s="1"/>
  <c r="O20" i="1"/>
  <c r="Q20" i="1" s="1"/>
  <c r="O4" i="1"/>
  <c r="Q4" i="1" s="1"/>
  <c r="O51" i="1"/>
  <c r="Q51" i="1" s="1"/>
  <c r="O35" i="1"/>
  <c r="Q35" i="1" s="1"/>
  <c r="O19" i="1"/>
  <c r="Q19" i="1" s="1"/>
  <c r="O50" i="1"/>
  <c r="Q50" i="1" s="1"/>
  <c r="O34" i="1"/>
  <c r="Q34" i="1" s="1"/>
  <c r="O18" i="1"/>
  <c r="Q18" i="1" s="1"/>
  <c r="O68" i="1"/>
  <c r="Q68" i="1" s="1"/>
  <c r="O46" i="1"/>
  <c r="Q46" i="1" s="1"/>
  <c r="O30" i="1"/>
  <c r="Q30" i="1" s="1"/>
  <c r="O14" i="1"/>
  <c r="Q14" i="1" s="1"/>
  <c r="O99" i="1"/>
  <c r="Q99" i="1" s="1"/>
  <c r="O76" i="1"/>
  <c r="Q76" i="1" s="1"/>
  <c r="O84" i="1"/>
  <c r="Q84" i="1" s="1"/>
  <c r="O92" i="1"/>
  <c r="Q92" i="1" s="1"/>
  <c r="O100" i="1"/>
  <c r="Q100" i="1" s="1"/>
  <c r="O5" i="1"/>
  <c r="Q5" i="1" s="1"/>
  <c r="O13" i="1"/>
  <c r="Q13" i="1" s="1"/>
  <c r="O21" i="1"/>
  <c r="Q21" i="1" s="1"/>
  <c r="O29" i="1"/>
  <c r="Q29" i="1" s="1"/>
  <c r="O37" i="1"/>
  <c r="Q37" i="1" s="1"/>
  <c r="O45" i="1"/>
  <c r="Q45" i="1" s="1"/>
  <c r="O53" i="1"/>
  <c r="Q53" i="1" s="1"/>
  <c r="O61" i="1"/>
  <c r="Q61" i="1" s="1"/>
  <c r="O69" i="1"/>
  <c r="Q69" i="1" s="1"/>
  <c r="O77" i="1"/>
  <c r="Q77" i="1" s="1"/>
  <c r="O85" i="1"/>
  <c r="Q85" i="1" s="1"/>
  <c r="O93" i="1"/>
  <c r="Q93" i="1" s="1"/>
  <c r="O101" i="1"/>
  <c r="Q101" i="1" s="1"/>
  <c r="O62" i="1"/>
  <c r="Q62" i="1" s="1"/>
  <c r="O70" i="1"/>
  <c r="Q70" i="1" s="1"/>
  <c r="O78" i="1"/>
  <c r="Q78" i="1" s="1"/>
  <c r="O86" i="1"/>
  <c r="Q86" i="1" s="1"/>
  <c r="O94" i="1"/>
  <c r="Q94" i="1" s="1"/>
  <c r="O102" i="1"/>
  <c r="Q102" i="1" s="1"/>
  <c r="O7" i="1"/>
  <c r="Q7" i="1" s="1"/>
  <c r="Q3" i="1" s="1"/>
  <c r="R3" i="1" s="1"/>
  <c r="O15" i="1"/>
  <c r="Q15" i="1" s="1"/>
  <c r="O23" i="1"/>
  <c r="Q23" i="1" s="1"/>
  <c r="O31" i="1"/>
  <c r="Q31" i="1" s="1"/>
  <c r="O39" i="1"/>
  <c r="Q39" i="1" s="1"/>
  <c r="O47" i="1"/>
  <c r="Q47" i="1" s="1"/>
  <c r="O55" i="1"/>
  <c r="Q55" i="1" s="1"/>
  <c r="O63" i="1"/>
  <c r="Q63" i="1" s="1"/>
  <c r="O71" i="1"/>
  <c r="Q71" i="1" s="1"/>
  <c r="O79" i="1"/>
  <c r="Q79" i="1" s="1"/>
  <c r="O87" i="1"/>
  <c r="Q87" i="1" s="1"/>
  <c r="O95" i="1"/>
  <c r="Q95" i="1" s="1"/>
  <c r="O103" i="1"/>
  <c r="Q103" i="1" s="1"/>
  <c r="O8" i="1"/>
  <c r="Q8" i="1" s="1"/>
  <c r="O16" i="1"/>
  <c r="Q16" i="1" s="1"/>
  <c r="O24" i="1"/>
  <c r="Q24" i="1" s="1"/>
  <c r="O32" i="1"/>
  <c r="Q32" i="1" s="1"/>
  <c r="O40" i="1"/>
  <c r="Q40" i="1" s="1"/>
  <c r="O48" i="1"/>
  <c r="Q48" i="1" s="1"/>
  <c r="O56" i="1"/>
  <c r="Q56" i="1" s="1"/>
  <c r="O64" i="1"/>
  <c r="Q64" i="1" s="1"/>
  <c r="O72" i="1"/>
  <c r="Q72" i="1" s="1"/>
  <c r="O80" i="1"/>
  <c r="Q80" i="1" s="1"/>
  <c r="O88" i="1"/>
  <c r="Q88" i="1" s="1"/>
  <c r="O96" i="1"/>
  <c r="Q96" i="1" s="1"/>
  <c r="O9" i="1"/>
  <c r="Q9" i="1" s="1"/>
  <c r="O17" i="1"/>
  <c r="Q17" i="1" s="1"/>
  <c r="O25" i="1"/>
  <c r="Q25" i="1" s="1"/>
  <c r="O33" i="1"/>
  <c r="Q33" i="1" s="1"/>
  <c r="O41" i="1"/>
  <c r="Q41" i="1" s="1"/>
  <c r="O49" i="1"/>
  <c r="Q49" i="1" s="1"/>
  <c r="O57" i="1"/>
  <c r="Q57" i="1" s="1"/>
  <c r="O65" i="1"/>
  <c r="Q65" i="1" s="1"/>
  <c r="O73" i="1"/>
  <c r="Q73" i="1" s="1"/>
  <c r="O81" i="1"/>
  <c r="Q81" i="1" s="1"/>
  <c r="O89" i="1"/>
  <c r="Q89" i="1" s="1"/>
  <c r="O97" i="1"/>
  <c r="Q97" i="1" s="1"/>
  <c r="O66" i="1"/>
  <c r="Q66" i="1" s="1"/>
  <c r="O74" i="1"/>
  <c r="Q74" i="1" s="1"/>
  <c r="O82" i="1"/>
  <c r="Q82" i="1" s="1"/>
  <c r="O90" i="1"/>
  <c r="Q90" i="1" s="1"/>
  <c r="O98" i="1"/>
  <c r="Q98" i="1" s="1"/>
  <c r="O67" i="1"/>
  <c r="Q67" i="1" s="1"/>
  <c r="O75" i="1"/>
  <c r="Q75" i="1" s="1"/>
  <c r="O83" i="1"/>
  <c r="Q83" i="1" s="1"/>
  <c r="O91" i="1"/>
  <c r="Q91" i="1" s="1"/>
  <c r="I10" i="2"/>
  <c r="I9" i="2"/>
  <c r="N7" i="2"/>
  <c r="E7" i="1"/>
  <c r="O103" i="2" l="1"/>
  <c r="O95" i="2"/>
  <c r="O87" i="2"/>
  <c r="O79" i="2"/>
  <c r="O71" i="2"/>
  <c r="O63" i="2"/>
  <c r="O55" i="2"/>
  <c r="O47" i="2"/>
  <c r="O39" i="2"/>
  <c r="O31" i="2"/>
  <c r="O23" i="2"/>
  <c r="O15" i="2"/>
  <c r="O7" i="2"/>
  <c r="O102" i="2"/>
  <c r="O94" i="2"/>
  <c r="O86" i="2"/>
  <c r="O78" i="2"/>
  <c r="O70" i="2"/>
  <c r="O62" i="2"/>
  <c r="O54" i="2"/>
  <c r="O46" i="2"/>
  <c r="O38" i="2"/>
  <c r="O30" i="2"/>
  <c r="O22" i="2"/>
  <c r="O14" i="2"/>
  <c r="O6" i="2"/>
  <c r="O101" i="2"/>
  <c r="O93" i="2"/>
  <c r="O85" i="2"/>
  <c r="O77" i="2"/>
  <c r="O69" i="2"/>
  <c r="O61" i="2"/>
  <c r="O53" i="2"/>
  <c r="O45" i="2"/>
  <c r="O37" i="2"/>
  <c r="O29" i="2"/>
  <c r="O21" i="2"/>
  <c r="O13" i="2"/>
  <c r="O5" i="2"/>
  <c r="Q5" i="2" s="1"/>
  <c r="O100" i="2"/>
  <c r="O92" i="2"/>
  <c r="O84" i="2"/>
  <c r="O76" i="2"/>
  <c r="O68" i="2"/>
  <c r="O60" i="2"/>
  <c r="O52" i="2"/>
  <c r="O44" i="2"/>
  <c r="O36" i="2"/>
  <c r="O28" i="2"/>
  <c r="O20" i="2"/>
  <c r="O12" i="2"/>
  <c r="O4" i="2"/>
  <c r="Q4" i="2" s="1"/>
  <c r="O99" i="2"/>
  <c r="O91" i="2"/>
  <c r="O83" i="2"/>
  <c r="O75" i="2"/>
  <c r="O67" i="2"/>
  <c r="O59" i="2"/>
  <c r="O51" i="2"/>
  <c r="O43" i="2"/>
  <c r="O35" i="2"/>
  <c r="O27" i="2"/>
  <c r="O19" i="2"/>
  <c r="O11" i="2"/>
  <c r="O98" i="2"/>
  <c r="O90" i="2"/>
  <c r="O82" i="2"/>
  <c r="O74" i="2"/>
  <c r="O66" i="2"/>
  <c r="O58" i="2"/>
  <c r="O50" i="2"/>
  <c r="O42" i="2"/>
  <c r="O34" i="2"/>
  <c r="O26" i="2"/>
  <c r="O18" i="2"/>
  <c r="O10" i="2"/>
  <c r="O97" i="2"/>
  <c r="O89" i="2"/>
  <c r="O81" i="2"/>
  <c r="O73" i="2"/>
  <c r="O65" i="2"/>
  <c r="O57" i="2"/>
  <c r="O49" i="2"/>
  <c r="O41" i="2"/>
  <c r="O33" i="2"/>
  <c r="O25" i="2"/>
  <c r="O17" i="2"/>
  <c r="O9" i="2"/>
  <c r="O96" i="2"/>
  <c r="O88" i="2"/>
  <c r="O80" i="2"/>
  <c r="O72" i="2"/>
  <c r="O64" i="2"/>
  <c r="O56" i="2"/>
  <c r="O48" i="2"/>
  <c r="O40" i="2"/>
  <c r="O32" i="2"/>
  <c r="O24" i="2"/>
  <c r="O16" i="2"/>
  <c r="O8" i="2"/>
  <c r="N8" i="2"/>
  <c r="Q6" i="2"/>
  <c r="Q7" i="2"/>
  <c r="N9" i="2" l="1"/>
  <c r="Q8" i="2"/>
  <c r="N10" i="2" l="1"/>
  <c r="Q9" i="2"/>
  <c r="N11" i="2" l="1"/>
  <c r="Q10" i="2"/>
  <c r="Q11" i="2" l="1"/>
  <c r="N12" i="2"/>
  <c r="N13" i="2" l="1"/>
  <c r="Q12" i="2"/>
  <c r="N14" i="2" l="1"/>
  <c r="Q13" i="2"/>
  <c r="N15" i="2" l="1"/>
  <c r="Q14" i="2"/>
  <c r="Q15" i="2" l="1"/>
  <c r="N16" i="2"/>
  <c r="N17" i="2" l="1"/>
  <c r="Q16" i="2"/>
  <c r="N18" i="2" l="1"/>
  <c r="Q17" i="2"/>
  <c r="Q18" i="2" l="1"/>
  <c r="N19" i="2"/>
  <c r="Q19" i="2" l="1"/>
  <c r="N20" i="2"/>
  <c r="N21" i="2" l="1"/>
  <c r="Q20" i="2"/>
  <c r="N22" i="2" l="1"/>
  <c r="Q21" i="2"/>
  <c r="N23" i="2" l="1"/>
  <c r="Q22" i="2"/>
  <c r="Q23" i="2" l="1"/>
  <c r="N24" i="2"/>
  <c r="N25" i="2" l="1"/>
  <c r="Q24" i="2"/>
  <c r="N26" i="2" l="1"/>
  <c r="Q25" i="2"/>
  <c r="N27" i="2" l="1"/>
  <c r="Q26" i="2"/>
  <c r="Q27" i="2" l="1"/>
  <c r="N28" i="2"/>
  <c r="N29" i="2" l="1"/>
  <c r="Q28" i="2"/>
  <c r="N30" i="2" l="1"/>
  <c r="Q29" i="2"/>
  <c r="N31" i="2" l="1"/>
  <c r="Q30" i="2"/>
  <c r="Q31" i="2" l="1"/>
  <c r="N32" i="2"/>
  <c r="N33" i="2" l="1"/>
  <c r="Q32" i="2"/>
  <c r="N34" i="2" l="1"/>
  <c r="Q33" i="2"/>
  <c r="Q34" i="2" l="1"/>
  <c r="N35" i="2"/>
  <c r="Q35" i="2" l="1"/>
  <c r="N36" i="2"/>
  <c r="N37" i="2" l="1"/>
  <c r="Q36" i="2"/>
  <c r="N38" i="2" l="1"/>
  <c r="Q37" i="2"/>
  <c r="N39" i="2" l="1"/>
  <c r="Q38" i="2"/>
  <c r="Q39" i="2" l="1"/>
  <c r="N40" i="2"/>
  <c r="N41" i="2" l="1"/>
  <c r="Q40" i="2"/>
  <c r="N42" i="2" l="1"/>
  <c r="Q41" i="2"/>
  <c r="N43" i="2" l="1"/>
  <c r="Q42" i="2"/>
  <c r="Q43" i="2" l="1"/>
  <c r="N44" i="2"/>
  <c r="N45" i="2" l="1"/>
  <c r="Q44" i="2"/>
  <c r="N46" i="2" l="1"/>
  <c r="Q45" i="2"/>
  <c r="N47" i="2" l="1"/>
  <c r="Q46" i="2"/>
  <c r="Q47" i="2" l="1"/>
  <c r="N48" i="2"/>
  <c r="N49" i="2" l="1"/>
  <c r="Q48" i="2"/>
  <c r="N50" i="2" l="1"/>
  <c r="Q49" i="2"/>
  <c r="Q50" i="2" l="1"/>
  <c r="N51" i="2"/>
  <c r="Q51" i="2" l="1"/>
  <c r="N52" i="2"/>
  <c r="N53" i="2" l="1"/>
  <c r="Q52" i="2"/>
  <c r="N54" i="2" l="1"/>
  <c r="Q53" i="2"/>
  <c r="N55" i="2" l="1"/>
  <c r="Q54" i="2"/>
  <c r="Q55" i="2" l="1"/>
  <c r="N56" i="2"/>
  <c r="N57" i="2" l="1"/>
  <c r="Q56" i="2"/>
  <c r="N58" i="2" l="1"/>
  <c r="Q57" i="2"/>
  <c r="N59" i="2" l="1"/>
  <c r="Q58" i="2"/>
  <c r="Q59" i="2" l="1"/>
  <c r="N60" i="2"/>
  <c r="N61" i="2" l="1"/>
  <c r="Q60" i="2"/>
  <c r="N62" i="2" l="1"/>
  <c r="Q61" i="2"/>
  <c r="N63" i="2" l="1"/>
  <c r="Q62" i="2"/>
  <c r="Q63" i="2" l="1"/>
  <c r="N64" i="2"/>
  <c r="N65" i="2" l="1"/>
  <c r="Q64" i="2"/>
  <c r="N66" i="2" l="1"/>
  <c r="Q65" i="2"/>
  <c r="N67" i="2" l="1"/>
  <c r="Q66" i="2"/>
  <c r="Q67" i="2" l="1"/>
  <c r="N68" i="2"/>
  <c r="N69" i="2" l="1"/>
  <c r="Q68" i="2"/>
  <c r="N70" i="2" l="1"/>
  <c r="Q69" i="2"/>
  <c r="N71" i="2" l="1"/>
  <c r="Q70" i="2"/>
  <c r="Q71" i="2" l="1"/>
  <c r="N72" i="2"/>
  <c r="N73" i="2" l="1"/>
  <c r="Q72" i="2"/>
  <c r="N74" i="2" l="1"/>
  <c r="Q73" i="2"/>
  <c r="Q74" i="2" l="1"/>
  <c r="N75" i="2"/>
  <c r="Q75" i="2" l="1"/>
  <c r="N76" i="2"/>
  <c r="N77" i="2" l="1"/>
  <c r="Q76" i="2"/>
  <c r="N78" i="2" l="1"/>
  <c r="Q77" i="2"/>
  <c r="N79" i="2" l="1"/>
  <c r="Q78" i="2"/>
  <c r="Q79" i="2" l="1"/>
  <c r="N80" i="2"/>
  <c r="N81" i="2" l="1"/>
  <c r="Q80" i="2"/>
  <c r="N82" i="2" l="1"/>
  <c r="Q81" i="2"/>
  <c r="N83" i="2" l="1"/>
  <c r="Q82" i="2"/>
  <c r="Q83" i="2" l="1"/>
  <c r="N84" i="2"/>
  <c r="N85" i="2" l="1"/>
  <c r="Q84" i="2"/>
  <c r="N86" i="2" l="1"/>
  <c r="Q85" i="2"/>
  <c r="N87" i="2" l="1"/>
  <c r="Q86" i="2"/>
  <c r="Q87" i="2" l="1"/>
  <c r="N88" i="2"/>
  <c r="N89" i="2" l="1"/>
  <c r="Q88" i="2"/>
  <c r="N90" i="2" l="1"/>
  <c r="Q89" i="2"/>
  <c r="Q90" i="2" l="1"/>
  <c r="N91" i="2"/>
  <c r="Q91" i="2" l="1"/>
  <c r="N92" i="2"/>
  <c r="N93" i="2" l="1"/>
  <c r="Q92" i="2"/>
  <c r="N94" i="2" l="1"/>
  <c r="Q93" i="2"/>
  <c r="N95" i="2" l="1"/>
  <c r="Q94" i="2"/>
  <c r="Q95" i="2" l="1"/>
  <c r="N96" i="2"/>
  <c r="N97" i="2" l="1"/>
  <c r="Q96" i="2"/>
  <c r="N98" i="2" l="1"/>
  <c r="Q97" i="2"/>
  <c r="Q98" i="2" l="1"/>
  <c r="N99" i="2"/>
  <c r="Q99" i="2" l="1"/>
  <c r="N100" i="2"/>
  <c r="N101" i="2" l="1"/>
  <c r="Q100" i="2"/>
  <c r="N102" i="2" l="1"/>
  <c r="Q101" i="2"/>
  <c r="N103" i="2" l="1"/>
  <c r="Q103" i="2" s="1"/>
  <c r="Q3" i="2" s="1"/>
  <c r="R3" i="2" s="1"/>
  <c r="Q102" i="2"/>
</calcChain>
</file>

<file path=xl/sharedStrings.xml><?xml version="1.0" encoding="utf-8"?>
<sst xmlns="http://schemas.openxmlformats.org/spreadsheetml/2006/main" count="40" uniqueCount="23">
  <si>
    <t>выборка</t>
  </si>
  <si>
    <r>
      <t>x</t>
    </r>
    <r>
      <rPr>
        <i/>
        <vertAlign val="subscript"/>
        <sz val="14"/>
        <color theme="1"/>
        <rFont val="Calibri"/>
        <family val="2"/>
        <charset val="204"/>
        <scheme val="minor"/>
      </rPr>
      <t>в</t>
    </r>
    <r>
      <rPr>
        <i/>
        <sz val="14"/>
        <color theme="1"/>
        <rFont val="Calibri"/>
        <family val="2"/>
        <charset val="204"/>
        <scheme val="minor"/>
      </rPr>
      <t>=</t>
    </r>
  </si>
  <si>
    <r>
      <t>s</t>
    </r>
    <r>
      <rPr>
        <i/>
        <vertAlign val="superscript"/>
        <sz val="14"/>
        <color theme="1"/>
        <rFont val="Calibri"/>
        <family val="2"/>
        <charset val="204"/>
        <scheme val="minor"/>
      </rPr>
      <t>2</t>
    </r>
    <r>
      <rPr>
        <i/>
        <sz val="14"/>
        <color theme="1"/>
        <rFont val="Calibri"/>
        <family val="2"/>
        <charset val="204"/>
        <scheme val="minor"/>
      </rPr>
      <t>=</t>
    </r>
  </si>
  <si>
    <t>s=</t>
  </si>
  <si>
    <t>v=</t>
  </si>
  <si>
    <t>k</t>
  </si>
  <si>
    <t>k1</t>
  </si>
  <si>
    <t>k2</t>
  </si>
  <si>
    <t>t</t>
  </si>
  <si>
    <t>t1</t>
  </si>
  <si>
    <t>t2</t>
  </si>
  <si>
    <t>λ1</t>
  </si>
  <si>
    <t>λ2</t>
  </si>
  <si>
    <t>кумулята</t>
  </si>
  <si>
    <t>функция гипоэкспоненциального распределения</t>
  </si>
  <si>
    <t>отсортированная выборка</t>
  </si>
  <si>
    <t>Критерий К.-С.</t>
  </si>
  <si>
    <t>Критерий набл.</t>
  </si>
  <si>
    <t>Крит.точка</t>
  </si>
  <si>
    <t>альфа=0,1</t>
  </si>
  <si>
    <t>q</t>
  </si>
  <si>
    <t>функция гиперэкспоненциального распределения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</si>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</sst>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i/>
      <vertAlign val="subscript"/>
      <sz val="14"/>
      <color theme="1"/>
      <name val="Calibri"/>
      <family val="2"/>
      <charset val="204"/>
      <scheme val="minor"/>
    </font>
    <font>
      <i/>
      <vertAlign val="superscript"/>
      <sz val="14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2" borderId="0" xfId="0" applyFill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гипо!$N$3</c:f>
              <c:strCache>
                <c:ptCount val="1"/>
                <c:pt idx="0">
                  <c:v>кумулята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гипо!$M$4:$M$103</c:f>
              <c:numCache>
                <c:formatCode>General</c:formatCode>
                <c:ptCount val="100"/>
                <c:pt idx="0">
                  <c:v>0.16468220699840688</c:v>
                </c:pt>
                <c:pt idx="1">
                  <c:v>0.16934822172581127</c:v>
                </c:pt>
                <c:pt idx="2">
                  <c:v>0.22118962733955483</c:v>
                </c:pt>
                <c:pt idx="3">
                  <c:v>0.2517678177540717</c:v>
                </c:pt>
                <c:pt idx="4">
                  <c:v>0.28676981344114649</c:v>
                </c:pt>
                <c:pt idx="5">
                  <c:v>0.29905676720289853</c:v>
                </c:pt>
                <c:pt idx="6">
                  <c:v>0.30787788969552088</c:v>
                </c:pt>
                <c:pt idx="7">
                  <c:v>0.34882974836133301</c:v>
                </c:pt>
                <c:pt idx="8">
                  <c:v>0.37477805947248083</c:v>
                </c:pt>
                <c:pt idx="9">
                  <c:v>0.42094817940863077</c:v>
                </c:pt>
                <c:pt idx="10">
                  <c:v>0.48734342792036106</c:v>
                </c:pt>
                <c:pt idx="11">
                  <c:v>0.52763201051736475</c:v>
                </c:pt>
                <c:pt idx="12">
                  <c:v>0.52961318190320594</c:v>
                </c:pt>
                <c:pt idx="13">
                  <c:v>0.53514352559314204</c:v>
                </c:pt>
                <c:pt idx="14">
                  <c:v>0.54822417379414423</c:v>
                </c:pt>
                <c:pt idx="15">
                  <c:v>0.56404169839215534</c:v>
                </c:pt>
                <c:pt idx="16">
                  <c:v>0.59002480257834677</c:v>
                </c:pt>
                <c:pt idx="17">
                  <c:v>0.6212718416047418</c:v>
                </c:pt>
                <c:pt idx="18">
                  <c:v>0.63236984030982535</c:v>
                </c:pt>
                <c:pt idx="19">
                  <c:v>0.66215602873794821</c:v>
                </c:pt>
                <c:pt idx="20">
                  <c:v>0.68035075133836453</c:v>
                </c:pt>
                <c:pt idx="21">
                  <c:v>0.70089129390446259</c:v>
                </c:pt>
                <c:pt idx="22">
                  <c:v>0.74098844937099284</c:v>
                </c:pt>
                <c:pt idx="23">
                  <c:v>0.76853791990262654</c:v>
                </c:pt>
                <c:pt idx="24">
                  <c:v>0.83203255124771736</c:v>
                </c:pt>
                <c:pt idx="25">
                  <c:v>0.85038005662589544</c:v>
                </c:pt>
                <c:pt idx="26">
                  <c:v>0.88181777974433706</c:v>
                </c:pt>
                <c:pt idx="27">
                  <c:v>0.8883645009722223</c:v>
                </c:pt>
                <c:pt idx="28">
                  <c:v>0.90565937702718702</c:v>
                </c:pt>
                <c:pt idx="29">
                  <c:v>0.94361405213556737</c:v>
                </c:pt>
                <c:pt idx="30">
                  <c:v>0.99882811862438103</c:v>
                </c:pt>
                <c:pt idx="31">
                  <c:v>1.0020243963731721</c:v>
                </c:pt>
                <c:pt idx="32">
                  <c:v>1.0187031331609178</c:v>
                </c:pt>
                <c:pt idx="33">
                  <c:v>1.0554797028937364</c:v>
                </c:pt>
                <c:pt idx="34">
                  <c:v>1.0589474656149196</c:v>
                </c:pt>
                <c:pt idx="35">
                  <c:v>1.0980457547191129</c:v>
                </c:pt>
                <c:pt idx="36">
                  <c:v>1.1062334549251673</c:v>
                </c:pt>
                <c:pt idx="37">
                  <c:v>1.1420513353293102</c:v>
                </c:pt>
                <c:pt idx="38">
                  <c:v>1.1700274111982396</c:v>
                </c:pt>
                <c:pt idx="39">
                  <c:v>1.1853972422331298</c:v>
                </c:pt>
                <c:pt idx="40">
                  <c:v>1.2403968487573467</c:v>
                </c:pt>
                <c:pt idx="41">
                  <c:v>1.2481558944617319</c:v>
                </c:pt>
                <c:pt idx="42">
                  <c:v>1.3145805702930589</c:v>
                </c:pt>
                <c:pt idx="43">
                  <c:v>1.3397855907196854</c:v>
                </c:pt>
                <c:pt idx="44">
                  <c:v>1.3810534209012837</c:v>
                </c:pt>
                <c:pt idx="45">
                  <c:v>1.4247576492337191</c:v>
                </c:pt>
                <c:pt idx="46">
                  <c:v>1.424796587954793</c:v>
                </c:pt>
                <c:pt idx="47">
                  <c:v>1.4545238434640333</c:v>
                </c:pt>
                <c:pt idx="48">
                  <c:v>1.4575925194035282</c:v>
                </c:pt>
                <c:pt idx="49">
                  <c:v>1.5384208689776639</c:v>
                </c:pt>
                <c:pt idx="50">
                  <c:v>1.5394957760068444</c:v>
                </c:pt>
                <c:pt idx="51">
                  <c:v>1.5587789877895117</c:v>
                </c:pt>
                <c:pt idx="52">
                  <c:v>1.6071214782926619</c:v>
                </c:pt>
                <c:pt idx="53">
                  <c:v>1.638393798179296</c:v>
                </c:pt>
                <c:pt idx="54">
                  <c:v>1.6914275777603924</c:v>
                </c:pt>
                <c:pt idx="55">
                  <c:v>1.7144108084797791</c:v>
                </c:pt>
                <c:pt idx="56">
                  <c:v>1.7295250918629523</c:v>
                </c:pt>
                <c:pt idx="57">
                  <c:v>1.7485189201196829</c:v>
                </c:pt>
                <c:pt idx="58">
                  <c:v>1.7726810589649218</c:v>
                </c:pt>
                <c:pt idx="59">
                  <c:v>1.7733357800635896</c:v>
                </c:pt>
                <c:pt idx="60">
                  <c:v>1.7822431754429089</c:v>
                </c:pt>
                <c:pt idx="61">
                  <c:v>1.7877322969072478</c:v>
                </c:pt>
                <c:pt idx="62">
                  <c:v>1.8315032816254013</c:v>
                </c:pt>
                <c:pt idx="63">
                  <c:v>2.0869193564093935</c:v>
                </c:pt>
                <c:pt idx="64">
                  <c:v>2.0877401042260626</c:v>
                </c:pt>
                <c:pt idx="65">
                  <c:v>2.0916247796066143</c:v>
                </c:pt>
                <c:pt idx="66">
                  <c:v>2.0993225975969083</c:v>
                </c:pt>
                <c:pt idx="67">
                  <c:v>2.1090820605351426</c:v>
                </c:pt>
                <c:pt idx="68">
                  <c:v>2.2992244480707429</c:v>
                </c:pt>
                <c:pt idx="69">
                  <c:v>2.3336802355520443</c:v>
                </c:pt>
                <c:pt idx="70">
                  <c:v>2.3431672112603863</c:v>
                </c:pt>
                <c:pt idx="71">
                  <c:v>2.3596606075107878</c:v>
                </c:pt>
                <c:pt idx="72">
                  <c:v>2.4462258520380629</c:v>
                </c:pt>
                <c:pt idx="73">
                  <c:v>2.4939966491987788</c:v>
                </c:pt>
                <c:pt idx="74">
                  <c:v>2.5395109313833428</c:v>
                </c:pt>
                <c:pt idx="75">
                  <c:v>2.5868680479269131</c:v>
                </c:pt>
                <c:pt idx="76">
                  <c:v>2.6503386912622524</c:v>
                </c:pt>
                <c:pt idx="77">
                  <c:v>2.7737678386122462</c:v>
                </c:pt>
                <c:pt idx="78">
                  <c:v>2.7999743145685492</c:v>
                </c:pt>
                <c:pt idx="79">
                  <c:v>2.860751579181132</c:v>
                </c:pt>
                <c:pt idx="80">
                  <c:v>3.0929166439311704</c:v>
                </c:pt>
                <c:pt idx="81">
                  <c:v>3.1216306146805137</c:v>
                </c:pt>
                <c:pt idx="82">
                  <c:v>3.1793977945247427</c:v>
                </c:pt>
                <c:pt idx="83">
                  <c:v>3.2172772911756877</c:v>
                </c:pt>
                <c:pt idx="84">
                  <c:v>3.3189608287987249</c:v>
                </c:pt>
                <c:pt idx="85">
                  <c:v>3.4632433244842087</c:v>
                </c:pt>
                <c:pt idx="86">
                  <c:v>3.5816814163800914</c:v>
                </c:pt>
                <c:pt idx="87">
                  <c:v>3.9931985710750704</c:v>
                </c:pt>
                <c:pt idx="88">
                  <c:v>4.0791973436186355</c:v>
                </c:pt>
                <c:pt idx="89">
                  <c:v>4.0819865636538131</c:v>
                </c:pt>
                <c:pt idx="90">
                  <c:v>4.1211714646066495</c:v>
                </c:pt>
                <c:pt idx="91">
                  <c:v>4.343323988077505</c:v>
                </c:pt>
                <c:pt idx="92">
                  <c:v>4.5833955357696423</c:v>
                </c:pt>
                <c:pt idx="93">
                  <c:v>4.7294368768840114</c:v>
                </c:pt>
                <c:pt idx="94">
                  <c:v>4.751650334091754</c:v>
                </c:pt>
                <c:pt idx="95">
                  <c:v>4.8944419755740229</c:v>
                </c:pt>
                <c:pt idx="96">
                  <c:v>5.6018712928015368</c:v>
                </c:pt>
                <c:pt idx="97">
                  <c:v>5.6388382309737111</c:v>
                </c:pt>
                <c:pt idx="98">
                  <c:v>6.0058937044970637</c:v>
                </c:pt>
                <c:pt idx="99">
                  <c:v>6.0215076448418294</c:v>
                </c:pt>
              </c:numCache>
            </c:numRef>
          </c:xVal>
          <c:yVal>
            <c:numRef>
              <c:f>гипо!$N$4:$N$103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C-4204-AD3D-9663E2BA18F8}"/>
            </c:ext>
          </c:extLst>
        </c:ser>
        <c:ser>
          <c:idx val="1"/>
          <c:order val="1"/>
          <c:tx>
            <c:strRef>
              <c:f>гипо!$O$3</c:f>
              <c:strCache>
                <c:ptCount val="1"/>
                <c:pt idx="0">
                  <c:v>функция гипоэкспоненциального распределения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гипо!$M$4:$M$103</c:f>
              <c:numCache>
                <c:formatCode>General</c:formatCode>
                <c:ptCount val="100"/>
                <c:pt idx="0">
                  <c:v>0.16468220699840688</c:v>
                </c:pt>
                <c:pt idx="1">
                  <c:v>0.16934822172581127</c:v>
                </c:pt>
                <c:pt idx="2">
                  <c:v>0.22118962733955483</c:v>
                </c:pt>
                <c:pt idx="3">
                  <c:v>0.2517678177540717</c:v>
                </c:pt>
                <c:pt idx="4">
                  <c:v>0.28676981344114649</c:v>
                </c:pt>
                <c:pt idx="5">
                  <c:v>0.29905676720289853</c:v>
                </c:pt>
                <c:pt idx="6">
                  <c:v>0.30787788969552088</c:v>
                </c:pt>
                <c:pt idx="7">
                  <c:v>0.34882974836133301</c:v>
                </c:pt>
                <c:pt idx="8">
                  <c:v>0.37477805947248083</c:v>
                </c:pt>
                <c:pt idx="9">
                  <c:v>0.42094817940863077</c:v>
                </c:pt>
                <c:pt idx="10">
                  <c:v>0.48734342792036106</c:v>
                </c:pt>
                <c:pt idx="11">
                  <c:v>0.52763201051736475</c:v>
                </c:pt>
                <c:pt idx="12">
                  <c:v>0.52961318190320594</c:v>
                </c:pt>
                <c:pt idx="13">
                  <c:v>0.53514352559314204</c:v>
                </c:pt>
                <c:pt idx="14">
                  <c:v>0.54822417379414423</c:v>
                </c:pt>
                <c:pt idx="15">
                  <c:v>0.56404169839215534</c:v>
                </c:pt>
                <c:pt idx="16">
                  <c:v>0.59002480257834677</c:v>
                </c:pt>
                <c:pt idx="17">
                  <c:v>0.6212718416047418</c:v>
                </c:pt>
                <c:pt idx="18">
                  <c:v>0.63236984030982535</c:v>
                </c:pt>
                <c:pt idx="19">
                  <c:v>0.66215602873794821</c:v>
                </c:pt>
                <c:pt idx="20">
                  <c:v>0.68035075133836453</c:v>
                </c:pt>
                <c:pt idx="21">
                  <c:v>0.70089129390446259</c:v>
                </c:pt>
                <c:pt idx="22">
                  <c:v>0.74098844937099284</c:v>
                </c:pt>
                <c:pt idx="23">
                  <c:v>0.76853791990262654</c:v>
                </c:pt>
                <c:pt idx="24">
                  <c:v>0.83203255124771736</c:v>
                </c:pt>
                <c:pt idx="25">
                  <c:v>0.85038005662589544</c:v>
                </c:pt>
                <c:pt idx="26">
                  <c:v>0.88181777974433706</c:v>
                </c:pt>
                <c:pt idx="27">
                  <c:v>0.8883645009722223</c:v>
                </c:pt>
                <c:pt idx="28">
                  <c:v>0.90565937702718702</c:v>
                </c:pt>
                <c:pt idx="29">
                  <c:v>0.94361405213556737</c:v>
                </c:pt>
                <c:pt idx="30">
                  <c:v>0.99882811862438103</c:v>
                </c:pt>
                <c:pt idx="31">
                  <c:v>1.0020243963731721</c:v>
                </c:pt>
                <c:pt idx="32">
                  <c:v>1.0187031331609178</c:v>
                </c:pt>
                <c:pt idx="33">
                  <c:v>1.0554797028937364</c:v>
                </c:pt>
                <c:pt idx="34">
                  <c:v>1.0589474656149196</c:v>
                </c:pt>
                <c:pt idx="35">
                  <c:v>1.0980457547191129</c:v>
                </c:pt>
                <c:pt idx="36">
                  <c:v>1.1062334549251673</c:v>
                </c:pt>
                <c:pt idx="37">
                  <c:v>1.1420513353293102</c:v>
                </c:pt>
                <c:pt idx="38">
                  <c:v>1.1700274111982396</c:v>
                </c:pt>
                <c:pt idx="39">
                  <c:v>1.1853972422331298</c:v>
                </c:pt>
                <c:pt idx="40">
                  <c:v>1.2403968487573467</c:v>
                </c:pt>
                <c:pt idx="41">
                  <c:v>1.2481558944617319</c:v>
                </c:pt>
                <c:pt idx="42">
                  <c:v>1.3145805702930589</c:v>
                </c:pt>
                <c:pt idx="43">
                  <c:v>1.3397855907196854</c:v>
                </c:pt>
                <c:pt idx="44">
                  <c:v>1.3810534209012837</c:v>
                </c:pt>
                <c:pt idx="45">
                  <c:v>1.4247576492337191</c:v>
                </c:pt>
                <c:pt idx="46">
                  <c:v>1.424796587954793</c:v>
                </c:pt>
                <c:pt idx="47">
                  <c:v>1.4545238434640333</c:v>
                </c:pt>
                <c:pt idx="48">
                  <c:v>1.4575925194035282</c:v>
                </c:pt>
                <c:pt idx="49">
                  <c:v>1.5384208689776639</c:v>
                </c:pt>
                <c:pt idx="50">
                  <c:v>1.5394957760068444</c:v>
                </c:pt>
                <c:pt idx="51">
                  <c:v>1.5587789877895117</c:v>
                </c:pt>
                <c:pt idx="52">
                  <c:v>1.6071214782926619</c:v>
                </c:pt>
                <c:pt idx="53">
                  <c:v>1.638393798179296</c:v>
                </c:pt>
                <c:pt idx="54">
                  <c:v>1.6914275777603924</c:v>
                </c:pt>
                <c:pt idx="55">
                  <c:v>1.7144108084797791</c:v>
                </c:pt>
                <c:pt idx="56">
                  <c:v>1.7295250918629523</c:v>
                </c:pt>
                <c:pt idx="57">
                  <c:v>1.7485189201196829</c:v>
                </c:pt>
                <c:pt idx="58">
                  <c:v>1.7726810589649218</c:v>
                </c:pt>
                <c:pt idx="59">
                  <c:v>1.7733357800635896</c:v>
                </c:pt>
                <c:pt idx="60">
                  <c:v>1.7822431754429089</c:v>
                </c:pt>
                <c:pt idx="61">
                  <c:v>1.7877322969072478</c:v>
                </c:pt>
                <c:pt idx="62">
                  <c:v>1.8315032816254013</c:v>
                </c:pt>
                <c:pt idx="63">
                  <c:v>2.0869193564093935</c:v>
                </c:pt>
                <c:pt idx="64">
                  <c:v>2.0877401042260626</c:v>
                </c:pt>
                <c:pt idx="65">
                  <c:v>2.0916247796066143</c:v>
                </c:pt>
                <c:pt idx="66">
                  <c:v>2.0993225975969083</c:v>
                </c:pt>
                <c:pt idx="67">
                  <c:v>2.1090820605351426</c:v>
                </c:pt>
                <c:pt idx="68">
                  <c:v>2.2992244480707429</c:v>
                </c:pt>
                <c:pt idx="69">
                  <c:v>2.3336802355520443</c:v>
                </c:pt>
                <c:pt idx="70">
                  <c:v>2.3431672112603863</c:v>
                </c:pt>
                <c:pt idx="71">
                  <c:v>2.3596606075107878</c:v>
                </c:pt>
                <c:pt idx="72">
                  <c:v>2.4462258520380629</c:v>
                </c:pt>
                <c:pt idx="73">
                  <c:v>2.4939966491987788</c:v>
                </c:pt>
                <c:pt idx="74">
                  <c:v>2.5395109313833428</c:v>
                </c:pt>
                <c:pt idx="75">
                  <c:v>2.5868680479269131</c:v>
                </c:pt>
                <c:pt idx="76">
                  <c:v>2.6503386912622524</c:v>
                </c:pt>
                <c:pt idx="77">
                  <c:v>2.7737678386122462</c:v>
                </c:pt>
                <c:pt idx="78">
                  <c:v>2.7999743145685492</c:v>
                </c:pt>
                <c:pt idx="79">
                  <c:v>2.860751579181132</c:v>
                </c:pt>
                <c:pt idx="80">
                  <c:v>3.0929166439311704</c:v>
                </c:pt>
                <c:pt idx="81">
                  <c:v>3.1216306146805137</c:v>
                </c:pt>
                <c:pt idx="82">
                  <c:v>3.1793977945247427</c:v>
                </c:pt>
                <c:pt idx="83">
                  <c:v>3.2172772911756877</c:v>
                </c:pt>
                <c:pt idx="84">
                  <c:v>3.3189608287987249</c:v>
                </c:pt>
                <c:pt idx="85">
                  <c:v>3.4632433244842087</c:v>
                </c:pt>
                <c:pt idx="86">
                  <c:v>3.5816814163800914</c:v>
                </c:pt>
                <c:pt idx="87">
                  <c:v>3.9931985710750704</c:v>
                </c:pt>
                <c:pt idx="88">
                  <c:v>4.0791973436186355</c:v>
                </c:pt>
                <c:pt idx="89">
                  <c:v>4.0819865636538131</c:v>
                </c:pt>
                <c:pt idx="90">
                  <c:v>4.1211714646066495</c:v>
                </c:pt>
                <c:pt idx="91">
                  <c:v>4.343323988077505</c:v>
                </c:pt>
                <c:pt idx="92">
                  <c:v>4.5833955357696423</c:v>
                </c:pt>
                <c:pt idx="93">
                  <c:v>4.7294368768840114</c:v>
                </c:pt>
                <c:pt idx="94">
                  <c:v>4.751650334091754</c:v>
                </c:pt>
                <c:pt idx="95">
                  <c:v>4.8944419755740229</c:v>
                </c:pt>
                <c:pt idx="96">
                  <c:v>5.6018712928015368</c:v>
                </c:pt>
                <c:pt idx="97">
                  <c:v>5.6388382309737111</c:v>
                </c:pt>
                <c:pt idx="98">
                  <c:v>6.0058937044970637</c:v>
                </c:pt>
                <c:pt idx="99">
                  <c:v>6.0215076448418294</c:v>
                </c:pt>
              </c:numCache>
            </c:numRef>
          </c:xVal>
          <c:yVal>
            <c:numRef>
              <c:f>гипо!$O$4:$O$103</c:f>
              <c:numCache>
                <c:formatCode>General</c:formatCode>
                <c:ptCount val="100"/>
                <c:pt idx="0">
                  <c:v>1.5157067046460693E-2</c:v>
                </c:pt>
                <c:pt idx="1">
                  <c:v>1.5969170204378713E-2</c:v>
                </c:pt>
                <c:pt idx="2">
                  <c:v>2.6154005726043539E-2</c:v>
                </c:pt>
                <c:pt idx="3">
                  <c:v>3.3084459208526318E-2</c:v>
                </c:pt>
                <c:pt idx="4">
                  <c:v>4.1769539794406785E-2</c:v>
                </c:pt>
                <c:pt idx="5">
                  <c:v>4.4994704877456937E-2</c:v>
                </c:pt>
                <c:pt idx="6">
                  <c:v>4.7363574007492248E-2</c:v>
                </c:pt>
                <c:pt idx="7">
                  <c:v>5.8910405397160359E-2</c:v>
                </c:pt>
                <c:pt idx="8">
                  <c:v>6.6659348134694041E-2</c:v>
                </c:pt>
                <c:pt idx="9">
                  <c:v>8.1181452404383847E-2</c:v>
                </c:pt>
                <c:pt idx="10">
                  <c:v>0.10347411910333049</c:v>
                </c:pt>
                <c:pt idx="11">
                  <c:v>0.11767319674088189</c:v>
                </c:pt>
                <c:pt idx="12">
                  <c:v>0.11838275324670927</c:v>
                </c:pt>
                <c:pt idx="13">
                  <c:v>0.12036870007758238</c:v>
                </c:pt>
                <c:pt idx="14">
                  <c:v>0.1250958667068085</c:v>
                </c:pt>
                <c:pt idx="15">
                  <c:v>0.1308655223869935</c:v>
                </c:pt>
                <c:pt idx="16">
                  <c:v>0.1404601251914751</c:v>
                </c:pt>
                <c:pt idx="17">
                  <c:v>0.15217004641962406</c:v>
                </c:pt>
                <c:pt idx="18">
                  <c:v>0.15636921228558331</c:v>
                </c:pt>
                <c:pt idx="19">
                  <c:v>0.16773075515498276</c:v>
                </c:pt>
                <c:pt idx="20">
                  <c:v>0.17472920915511458</c:v>
                </c:pt>
                <c:pt idx="21">
                  <c:v>0.18267590549564949</c:v>
                </c:pt>
                <c:pt idx="22">
                  <c:v>0.19830516841570989</c:v>
                </c:pt>
                <c:pt idx="23">
                  <c:v>0.20911358604103986</c:v>
                </c:pt>
                <c:pt idx="24">
                  <c:v>0.23416005688787789</c:v>
                </c:pt>
                <c:pt idx="25">
                  <c:v>0.24141660214085292</c:v>
                </c:pt>
                <c:pt idx="26">
                  <c:v>0.25385421680747022</c:v>
                </c:pt>
                <c:pt idx="27">
                  <c:v>0.25644370167612918</c:v>
                </c:pt>
                <c:pt idx="28">
                  <c:v>0.26328171179934318</c:v>
                </c:pt>
                <c:pt idx="29">
                  <c:v>0.27826408987604651</c:v>
                </c:pt>
                <c:pt idx="30">
                  <c:v>0.29996027032582384</c:v>
                </c:pt>
                <c:pt idx="31">
                  <c:v>0.30121145088184798</c:v>
                </c:pt>
                <c:pt idx="32">
                  <c:v>0.30773030999681417</c:v>
                </c:pt>
                <c:pt idx="33">
                  <c:v>0.32203862810864847</c:v>
                </c:pt>
                <c:pt idx="34">
                  <c:v>0.3233826975407329</c:v>
                </c:pt>
                <c:pt idx="35">
                  <c:v>0.33846921959953657</c:v>
                </c:pt>
                <c:pt idx="36">
                  <c:v>0.34161187208515226</c:v>
                </c:pt>
                <c:pt idx="37">
                  <c:v>0.35528593423503213</c:v>
                </c:pt>
                <c:pt idx="38">
                  <c:v>0.36587736191200493</c:v>
                </c:pt>
                <c:pt idx="39">
                  <c:v>0.37166095718996606</c:v>
                </c:pt>
                <c:pt idx="40">
                  <c:v>0.3921388077319139</c:v>
                </c:pt>
                <c:pt idx="41">
                  <c:v>0.39499901457298586</c:v>
                </c:pt>
                <c:pt idx="42">
                  <c:v>0.41917621983858355</c:v>
                </c:pt>
                <c:pt idx="43">
                  <c:v>0.42819974887813389</c:v>
                </c:pt>
                <c:pt idx="44">
                  <c:v>0.44278683739617358</c:v>
                </c:pt>
                <c:pt idx="45">
                  <c:v>0.45797423091100964</c:v>
                </c:pt>
                <c:pt idx="46">
                  <c:v>0.45798764016583682</c:v>
                </c:pt>
                <c:pt idx="47">
                  <c:v>0.46816035812450874</c:v>
                </c:pt>
                <c:pt idx="48">
                  <c:v>0.46920309459049653</c:v>
                </c:pt>
                <c:pt idx="49">
                  <c:v>0.49616284547095141</c:v>
                </c:pt>
                <c:pt idx="50">
                  <c:v>0.49651473143519198</c:v>
                </c:pt>
                <c:pt idx="51">
                  <c:v>0.50279739717507899</c:v>
                </c:pt>
                <c:pt idx="52">
                  <c:v>0.51829679281883989</c:v>
                </c:pt>
                <c:pt idx="53">
                  <c:v>0.52813060607742546</c:v>
                </c:pt>
                <c:pt idx="54">
                  <c:v>0.54445923893394332</c:v>
                </c:pt>
                <c:pt idx="55">
                  <c:v>0.5513990520627674</c:v>
                </c:pt>
                <c:pt idx="56">
                  <c:v>0.55591776866607912</c:v>
                </c:pt>
                <c:pt idx="57">
                  <c:v>0.56154564834586818</c:v>
                </c:pt>
                <c:pt idx="58">
                  <c:v>0.56862331493462814</c:v>
                </c:pt>
                <c:pt idx="59">
                  <c:v>0.5688138277070981</c:v>
                </c:pt>
                <c:pt idx="60">
                  <c:v>0.57139907209813012</c:v>
                </c:pt>
                <c:pt idx="61">
                  <c:v>0.57298603668317083</c:v>
                </c:pt>
                <c:pt idx="62">
                  <c:v>0.5854724824121964</c:v>
                </c:pt>
                <c:pt idx="63">
                  <c:v>0.65246386718448612</c:v>
                </c:pt>
                <c:pt idx="64">
                  <c:v>0.65266332724914311</c:v>
                </c:pt>
                <c:pt idx="65">
                  <c:v>0.65360604870159777</c:v>
                </c:pt>
                <c:pt idx="66">
                  <c:v>0.65546759745509786</c:v>
                </c:pt>
                <c:pt idx="67">
                  <c:v>0.65781525135164198</c:v>
                </c:pt>
                <c:pt idx="68">
                  <c:v>0.70084135958660609</c:v>
                </c:pt>
                <c:pt idx="69">
                  <c:v>0.70810205451013508</c:v>
                </c:pt>
                <c:pt idx="70">
                  <c:v>0.71007323673948985</c:v>
                </c:pt>
                <c:pt idx="71">
                  <c:v>0.71347171040140078</c:v>
                </c:pt>
                <c:pt idx="72">
                  <c:v>0.73072541634230814</c:v>
                </c:pt>
                <c:pt idx="73">
                  <c:v>0.73983711840763333</c:v>
                </c:pt>
                <c:pt idx="74">
                  <c:v>0.74825512571711028</c:v>
                </c:pt>
                <c:pt idx="75">
                  <c:v>0.75674759098127153</c:v>
                </c:pt>
                <c:pt idx="76">
                  <c:v>0.7677149626868468</c:v>
                </c:pt>
                <c:pt idx="77">
                  <c:v>0.78773848176744299</c:v>
                </c:pt>
                <c:pt idx="78">
                  <c:v>0.79177671116359583</c:v>
                </c:pt>
                <c:pt idx="79">
                  <c:v>0.80086594901638331</c:v>
                </c:pt>
                <c:pt idx="80">
                  <c:v>0.83224860579117299</c:v>
                </c:pt>
                <c:pt idx="81">
                  <c:v>0.83578555212789174</c:v>
                </c:pt>
                <c:pt idx="82">
                  <c:v>0.84268633916961289</c:v>
                </c:pt>
                <c:pt idx="83">
                  <c:v>0.84705957456964165</c:v>
                </c:pt>
                <c:pt idx="84">
                  <c:v>0.85822904165029779</c:v>
                </c:pt>
                <c:pt idx="85">
                  <c:v>0.87273724503807726</c:v>
                </c:pt>
                <c:pt idx="86">
                  <c:v>0.88356227165394441</c:v>
                </c:pt>
                <c:pt idx="87">
                  <c:v>0.9146381095739593</c:v>
                </c:pt>
                <c:pt idx="88">
                  <c:v>0.92002101688828397</c:v>
                </c:pt>
                <c:pt idx="89">
                  <c:v>0.92018990088047015</c:v>
                </c:pt>
                <c:pt idx="90">
                  <c:v>0.9225257757129286</c:v>
                </c:pt>
                <c:pt idx="91">
                  <c:v>0.93455078886177601</c:v>
                </c:pt>
                <c:pt idx="92">
                  <c:v>0.94548024465517189</c:v>
                </c:pt>
                <c:pt idx="93">
                  <c:v>0.95122433724904853</c:v>
                </c:pt>
                <c:pt idx="94">
                  <c:v>0.9520438650114158</c:v>
                </c:pt>
                <c:pt idx="95">
                  <c:v>0.95699563976603974</c:v>
                </c:pt>
                <c:pt idx="96">
                  <c:v>0.9749686589854849</c:v>
                </c:pt>
                <c:pt idx="97">
                  <c:v>0.9756676574345432</c:v>
                </c:pt>
                <c:pt idx="98">
                  <c:v>0.98163546359569098</c:v>
                </c:pt>
                <c:pt idx="99">
                  <c:v>0.98185407705342154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0C-4204-AD3D-9663E2BA1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04271"/>
        <c:axId val="1034603855"/>
      </c:scatterChart>
      <c:valAx>
        <c:axId val="1034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603855"/>
        <c:crosses val="autoZero"/>
        <c:crossBetween val="midCat"/>
      </c:valAx>
      <c:valAx>
        <c:axId val="10346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60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гипер!$N$3</c:f>
              <c:strCache>
                <c:ptCount val="1"/>
                <c:pt idx="0">
                  <c:v>кумулята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гипер!$M$4:$M$103</c:f>
              <c:numCache>
                <c:formatCode>General</c:formatCode>
                <c:ptCount val="100"/>
                <c:pt idx="0">
                  <c:v>1.2778995962865435E-3</c:v>
                </c:pt>
                <c:pt idx="1">
                  <c:v>3.1688290850896191E-3</c:v>
                </c:pt>
                <c:pt idx="2">
                  <c:v>2.694414093209721E-2</c:v>
                </c:pt>
                <c:pt idx="3">
                  <c:v>2.742970630961792E-2</c:v>
                </c:pt>
                <c:pt idx="4">
                  <c:v>2.7767700462772677E-2</c:v>
                </c:pt>
                <c:pt idx="5">
                  <c:v>2.8063586543751885E-2</c:v>
                </c:pt>
                <c:pt idx="6">
                  <c:v>2.838075372422284E-2</c:v>
                </c:pt>
                <c:pt idx="7">
                  <c:v>3.3454828873981608E-2</c:v>
                </c:pt>
                <c:pt idx="8">
                  <c:v>3.9040627946273734E-2</c:v>
                </c:pt>
                <c:pt idx="9">
                  <c:v>5.2501057055993207E-2</c:v>
                </c:pt>
                <c:pt idx="10">
                  <c:v>6.8909825124739504E-2</c:v>
                </c:pt>
                <c:pt idx="11">
                  <c:v>8.6172614123058822E-2</c:v>
                </c:pt>
                <c:pt idx="12">
                  <c:v>9.1361128324316462E-2</c:v>
                </c:pt>
                <c:pt idx="13">
                  <c:v>9.3084138835554872E-2</c:v>
                </c:pt>
                <c:pt idx="14">
                  <c:v>0.11450187211070385</c:v>
                </c:pt>
                <c:pt idx="15">
                  <c:v>0.11655169861479948</c:v>
                </c:pt>
                <c:pt idx="16">
                  <c:v>0.12564687737923597</c:v>
                </c:pt>
                <c:pt idx="17">
                  <c:v>0.14515206233884403</c:v>
                </c:pt>
                <c:pt idx="18">
                  <c:v>0.14990965719332863</c:v>
                </c:pt>
                <c:pt idx="19">
                  <c:v>0.19073355652596119</c:v>
                </c:pt>
                <c:pt idx="20">
                  <c:v>0.20321973409541913</c:v>
                </c:pt>
                <c:pt idx="21">
                  <c:v>0.21743367840520067</c:v>
                </c:pt>
                <c:pt idx="22">
                  <c:v>0.22740493099378151</c:v>
                </c:pt>
                <c:pt idx="23">
                  <c:v>0.2527712492367547</c:v>
                </c:pt>
                <c:pt idx="24">
                  <c:v>0.25517746417533804</c:v>
                </c:pt>
                <c:pt idx="25">
                  <c:v>0.26907104238489216</c:v>
                </c:pt>
                <c:pt idx="26">
                  <c:v>0.27065317988454646</c:v>
                </c:pt>
                <c:pt idx="27">
                  <c:v>0.27729655605173981</c:v>
                </c:pt>
                <c:pt idx="28">
                  <c:v>0.30244292832370773</c:v>
                </c:pt>
                <c:pt idx="29">
                  <c:v>0.30880052542026803</c:v>
                </c:pt>
                <c:pt idx="30">
                  <c:v>0.31437312838128384</c:v>
                </c:pt>
                <c:pt idx="31">
                  <c:v>0.31531731977335198</c:v>
                </c:pt>
                <c:pt idx="32">
                  <c:v>0.33278056286534846</c:v>
                </c:pt>
                <c:pt idx="33">
                  <c:v>0.34834851957022972</c:v>
                </c:pt>
                <c:pt idx="34">
                  <c:v>0.35502516238234655</c:v>
                </c:pt>
                <c:pt idx="35">
                  <c:v>0.36274873047247891</c:v>
                </c:pt>
                <c:pt idx="36">
                  <c:v>0.36643330145603453</c:v>
                </c:pt>
                <c:pt idx="37">
                  <c:v>0.37503968812907129</c:v>
                </c:pt>
                <c:pt idx="38">
                  <c:v>0.38868952615614866</c:v>
                </c:pt>
                <c:pt idx="39">
                  <c:v>0.40523216163919717</c:v>
                </c:pt>
                <c:pt idx="40">
                  <c:v>0.40605340267775458</c:v>
                </c:pt>
                <c:pt idx="41">
                  <c:v>0.44295557585567835</c:v>
                </c:pt>
                <c:pt idx="42">
                  <c:v>0.47789663338931548</c:v>
                </c:pt>
                <c:pt idx="43">
                  <c:v>0.50634127226457437</c:v>
                </c:pt>
                <c:pt idx="44">
                  <c:v>0.52270159069893862</c:v>
                </c:pt>
                <c:pt idx="45">
                  <c:v>0.52694505536439673</c:v>
                </c:pt>
                <c:pt idx="46">
                  <c:v>0.52891967613990754</c:v>
                </c:pt>
                <c:pt idx="47">
                  <c:v>0.54691441070892621</c:v>
                </c:pt>
                <c:pt idx="48">
                  <c:v>0.58536549636551727</c:v>
                </c:pt>
                <c:pt idx="49">
                  <c:v>0.5855123093426795</c:v>
                </c:pt>
                <c:pt idx="50">
                  <c:v>0.60076052074413355</c:v>
                </c:pt>
                <c:pt idx="51">
                  <c:v>0.62628486482977463</c:v>
                </c:pt>
                <c:pt idx="52">
                  <c:v>0.63297994792922219</c:v>
                </c:pt>
                <c:pt idx="53">
                  <c:v>0.63953082590071542</c:v>
                </c:pt>
                <c:pt idx="54">
                  <c:v>0.64818777461892696</c:v>
                </c:pt>
                <c:pt idx="55">
                  <c:v>0.64856439613930938</c:v>
                </c:pt>
                <c:pt idx="56">
                  <c:v>0.68501298411475331</c:v>
                </c:pt>
                <c:pt idx="57">
                  <c:v>0.68666383224537664</c:v>
                </c:pt>
                <c:pt idx="58">
                  <c:v>0.68929086660962102</c:v>
                </c:pt>
                <c:pt idx="59">
                  <c:v>0.70939105201288977</c:v>
                </c:pt>
                <c:pt idx="60">
                  <c:v>0.71039449063319182</c:v>
                </c:pt>
                <c:pt idx="61">
                  <c:v>0.71549407934180009</c:v>
                </c:pt>
                <c:pt idx="62">
                  <c:v>0.74283598229189951</c:v>
                </c:pt>
                <c:pt idx="63">
                  <c:v>0.7813993907876492</c:v>
                </c:pt>
                <c:pt idx="64">
                  <c:v>0.78793946771350254</c:v>
                </c:pt>
                <c:pt idx="65">
                  <c:v>0.78973436161840616</c:v>
                </c:pt>
                <c:pt idx="66">
                  <c:v>0.79548398611247872</c:v>
                </c:pt>
                <c:pt idx="67">
                  <c:v>0.80420286251543538</c:v>
                </c:pt>
                <c:pt idx="68">
                  <c:v>0.81062904246371481</c:v>
                </c:pt>
                <c:pt idx="69">
                  <c:v>0.82353093964562851</c:v>
                </c:pt>
                <c:pt idx="70">
                  <c:v>0.82381117202968657</c:v>
                </c:pt>
                <c:pt idx="71">
                  <c:v>0.84705712621900198</c:v>
                </c:pt>
                <c:pt idx="72">
                  <c:v>0.86515358393094488</c:v>
                </c:pt>
                <c:pt idx="73">
                  <c:v>0.87476838539197732</c:v>
                </c:pt>
                <c:pt idx="74">
                  <c:v>0.89216971735003325</c:v>
                </c:pt>
                <c:pt idx="75">
                  <c:v>0.93915336521330339</c:v>
                </c:pt>
                <c:pt idx="76">
                  <c:v>0.9477960719612073</c:v>
                </c:pt>
                <c:pt idx="77">
                  <c:v>0.95492873548452273</c:v>
                </c:pt>
                <c:pt idx="78">
                  <c:v>0.97971624169393967</c:v>
                </c:pt>
                <c:pt idx="79">
                  <c:v>1.0055571948412634</c:v>
                </c:pt>
                <c:pt idx="80">
                  <c:v>1.0629736105641778</c:v>
                </c:pt>
                <c:pt idx="81">
                  <c:v>1.0671051111971519</c:v>
                </c:pt>
                <c:pt idx="82">
                  <c:v>1.1084986566217345</c:v>
                </c:pt>
                <c:pt idx="83">
                  <c:v>1.1621411430307449</c:v>
                </c:pt>
                <c:pt idx="84">
                  <c:v>1.1889169936995641</c:v>
                </c:pt>
                <c:pt idx="85">
                  <c:v>1.2525926737995148</c:v>
                </c:pt>
                <c:pt idx="86">
                  <c:v>1.2533951036544739</c:v>
                </c:pt>
                <c:pt idx="87">
                  <c:v>1.2750207096218855</c:v>
                </c:pt>
                <c:pt idx="88">
                  <c:v>1.3012461937904349</c:v>
                </c:pt>
                <c:pt idx="89">
                  <c:v>1.3728546632045076</c:v>
                </c:pt>
                <c:pt idx="90">
                  <c:v>1.4662751173349993</c:v>
                </c:pt>
                <c:pt idx="91">
                  <c:v>1.5132603857567075</c:v>
                </c:pt>
                <c:pt idx="92">
                  <c:v>1.5216253572745604</c:v>
                </c:pt>
                <c:pt idx="93">
                  <c:v>1.5946438154502742</c:v>
                </c:pt>
                <c:pt idx="94">
                  <c:v>1.8992563484656135</c:v>
                </c:pt>
                <c:pt idx="95">
                  <c:v>2.9560136664998731</c:v>
                </c:pt>
                <c:pt idx="96">
                  <c:v>3.6596233992608234</c:v>
                </c:pt>
                <c:pt idx="97">
                  <c:v>3.9191708167407029</c:v>
                </c:pt>
                <c:pt idx="98">
                  <c:v>4.177675372702808</c:v>
                </c:pt>
                <c:pt idx="99">
                  <c:v>18.8221232007132</c:v>
                </c:pt>
              </c:numCache>
            </c:numRef>
          </c:xVal>
          <c:yVal>
            <c:numRef>
              <c:f>гипер!$N$4:$N$103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A-42FF-995A-331C1DC1B79B}"/>
            </c:ext>
          </c:extLst>
        </c:ser>
        <c:ser>
          <c:idx val="1"/>
          <c:order val="1"/>
          <c:tx>
            <c:strRef>
              <c:f>гипер!$O$3</c:f>
              <c:strCache>
                <c:ptCount val="1"/>
                <c:pt idx="0">
                  <c:v>функция гиперэкспоненциального распределения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гипер!$M$4:$M$103</c:f>
              <c:numCache>
                <c:formatCode>General</c:formatCode>
                <c:ptCount val="100"/>
                <c:pt idx="0">
                  <c:v>1.2778995962865435E-3</c:v>
                </c:pt>
                <c:pt idx="1">
                  <c:v>3.1688290850896191E-3</c:v>
                </c:pt>
                <c:pt idx="2">
                  <c:v>2.694414093209721E-2</c:v>
                </c:pt>
                <c:pt idx="3">
                  <c:v>2.742970630961792E-2</c:v>
                </c:pt>
                <c:pt idx="4">
                  <c:v>2.7767700462772677E-2</c:v>
                </c:pt>
                <c:pt idx="5">
                  <c:v>2.8063586543751885E-2</c:v>
                </c:pt>
                <c:pt idx="6">
                  <c:v>2.838075372422284E-2</c:v>
                </c:pt>
                <c:pt idx="7">
                  <c:v>3.3454828873981608E-2</c:v>
                </c:pt>
                <c:pt idx="8">
                  <c:v>3.9040627946273734E-2</c:v>
                </c:pt>
                <c:pt idx="9">
                  <c:v>5.2501057055993207E-2</c:v>
                </c:pt>
                <c:pt idx="10">
                  <c:v>6.8909825124739504E-2</c:v>
                </c:pt>
                <c:pt idx="11">
                  <c:v>8.6172614123058822E-2</c:v>
                </c:pt>
                <c:pt idx="12">
                  <c:v>9.1361128324316462E-2</c:v>
                </c:pt>
                <c:pt idx="13">
                  <c:v>9.3084138835554872E-2</c:v>
                </c:pt>
                <c:pt idx="14">
                  <c:v>0.11450187211070385</c:v>
                </c:pt>
                <c:pt idx="15">
                  <c:v>0.11655169861479948</c:v>
                </c:pt>
                <c:pt idx="16">
                  <c:v>0.12564687737923597</c:v>
                </c:pt>
                <c:pt idx="17">
                  <c:v>0.14515206233884403</c:v>
                </c:pt>
                <c:pt idx="18">
                  <c:v>0.14990965719332863</c:v>
                </c:pt>
                <c:pt idx="19">
                  <c:v>0.19073355652596119</c:v>
                </c:pt>
                <c:pt idx="20">
                  <c:v>0.20321973409541913</c:v>
                </c:pt>
                <c:pt idx="21">
                  <c:v>0.21743367840520067</c:v>
                </c:pt>
                <c:pt idx="22">
                  <c:v>0.22740493099378151</c:v>
                </c:pt>
                <c:pt idx="23">
                  <c:v>0.2527712492367547</c:v>
                </c:pt>
                <c:pt idx="24">
                  <c:v>0.25517746417533804</c:v>
                </c:pt>
                <c:pt idx="25">
                  <c:v>0.26907104238489216</c:v>
                </c:pt>
                <c:pt idx="26">
                  <c:v>0.27065317988454646</c:v>
                </c:pt>
                <c:pt idx="27">
                  <c:v>0.27729655605173981</c:v>
                </c:pt>
                <c:pt idx="28">
                  <c:v>0.30244292832370773</c:v>
                </c:pt>
                <c:pt idx="29">
                  <c:v>0.30880052542026803</c:v>
                </c:pt>
                <c:pt idx="30">
                  <c:v>0.31437312838128384</c:v>
                </c:pt>
                <c:pt idx="31">
                  <c:v>0.31531731977335198</c:v>
                </c:pt>
                <c:pt idx="32">
                  <c:v>0.33278056286534846</c:v>
                </c:pt>
                <c:pt idx="33">
                  <c:v>0.34834851957022972</c:v>
                </c:pt>
                <c:pt idx="34">
                  <c:v>0.35502516238234655</c:v>
                </c:pt>
                <c:pt idx="35">
                  <c:v>0.36274873047247891</c:v>
                </c:pt>
                <c:pt idx="36">
                  <c:v>0.36643330145603453</c:v>
                </c:pt>
                <c:pt idx="37">
                  <c:v>0.37503968812907129</c:v>
                </c:pt>
                <c:pt idx="38">
                  <c:v>0.38868952615614866</c:v>
                </c:pt>
                <c:pt idx="39">
                  <c:v>0.40523216163919717</c:v>
                </c:pt>
                <c:pt idx="40">
                  <c:v>0.40605340267775458</c:v>
                </c:pt>
                <c:pt idx="41">
                  <c:v>0.44295557585567835</c:v>
                </c:pt>
                <c:pt idx="42">
                  <c:v>0.47789663338931548</c:v>
                </c:pt>
                <c:pt idx="43">
                  <c:v>0.50634127226457437</c:v>
                </c:pt>
                <c:pt idx="44">
                  <c:v>0.52270159069893862</c:v>
                </c:pt>
                <c:pt idx="45">
                  <c:v>0.52694505536439673</c:v>
                </c:pt>
                <c:pt idx="46">
                  <c:v>0.52891967613990754</c:v>
                </c:pt>
                <c:pt idx="47">
                  <c:v>0.54691441070892621</c:v>
                </c:pt>
                <c:pt idx="48">
                  <c:v>0.58536549636551727</c:v>
                </c:pt>
                <c:pt idx="49">
                  <c:v>0.5855123093426795</c:v>
                </c:pt>
                <c:pt idx="50">
                  <c:v>0.60076052074413355</c:v>
                </c:pt>
                <c:pt idx="51">
                  <c:v>0.62628486482977463</c:v>
                </c:pt>
                <c:pt idx="52">
                  <c:v>0.63297994792922219</c:v>
                </c:pt>
                <c:pt idx="53">
                  <c:v>0.63953082590071542</c:v>
                </c:pt>
                <c:pt idx="54">
                  <c:v>0.64818777461892696</c:v>
                </c:pt>
                <c:pt idx="55">
                  <c:v>0.64856439613930938</c:v>
                </c:pt>
                <c:pt idx="56">
                  <c:v>0.68501298411475331</c:v>
                </c:pt>
                <c:pt idx="57">
                  <c:v>0.68666383224537664</c:v>
                </c:pt>
                <c:pt idx="58">
                  <c:v>0.68929086660962102</c:v>
                </c:pt>
                <c:pt idx="59">
                  <c:v>0.70939105201288977</c:v>
                </c:pt>
                <c:pt idx="60">
                  <c:v>0.71039449063319182</c:v>
                </c:pt>
                <c:pt idx="61">
                  <c:v>0.71549407934180009</c:v>
                </c:pt>
                <c:pt idx="62">
                  <c:v>0.74283598229189951</c:v>
                </c:pt>
                <c:pt idx="63">
                  <c:v>0.7813993907876492</c:v>
                </c:pt>
                <c:pt idx="64">
                  <c:v>0.78793946771350254</c:v>
                </c:pt>
                <c:pt idx="65">
                  <c:v>0.78973436161840616</c:v>
                </c:pt>
                <c:pt idx="66">
                  <c:v>0.79548398611247872</c:v>
                </c:pt>
                <c:pt idx="67">
                  <c:v>0.80420286251543538</c:v>
                </c:pt>
                <c:pt idx="68">
                  <c:v>0.81062904246371481</c:v>
                </c:pt>
                <c:pt idx="69">
                  <c:v>0.82353093964562851</c:v>
                </c:pt>
                <c:pt idx="70">
                  <c:v>0.82381117202968657</c:v>
                </c:pt>
                <c:pt idx="71">
                  <c:v>0.84705712621900198</c:v>
                </c:pt>
                <c:pt idx="72">
                  <c:v>0.86515358393094488</c:v>
                </c:pt>
                <c:pt idx="73">
                  <c:v>0.87476838539197732</c:v>
                </c:pt>
                <c:pt idx="74">
                  <c:v>0.89216971735003325</c:v>
                </c:pt>
                <c:pt idx="75">
                  <c:v>0.93915336521330339</c:v>
                </c:pt>
                <c:pt idx="76">
                  <c:v>0.9477960719612073</c:v>
                </c:pt>
                <c:pt idx="77">
                  <c:v>0.95492873548452273</c:v>
                </c:pt>
                <c:pt idx="78">
                  <c:v>0.97971624169393967</c:v>
                </c:pt>
                <c:pt idx="79">
                  <c:v>1.0055571948412634</c:v>
                </c:pt>
                <c:pt idx="80">
                  <c:v>1.0629736105641778</c:v>
                </c:pt>
                <c:pt idx="81">
                  <c:v>1.0671051111971519</c:v>
                </c:pt>
                <c:pt idx="82">
                  <c:v>1.1084986566217345</c:v>
                </c:pt>
                <c:pt idx="83">
                  <c:v>1.1621411430307449</c:v>
                </c:pt>
                <c:pt idx="84">
                  <c:v>1.1889169936995641</c:v>
                </c:pt>
                <c:pt idx="85">
                  <c:v>1.2525926737995148</c:v>
                </c:pt>
                <c:pt idx="86">
                  <c:v>1.2533951036544739</c:v>
                </c:pt>
                <c:pt idx="87">
                  <c:v>1.2750207096218855</c:v>
                </c:pt>
                <c:pt idx="88">
                  <c:v>1.3012461937904349</c:v>
                </c:pt>
                <c:pt idx="89">
                  <c:v>1.3728546632045076</c:v>
                </c:pt>
                <c:pt idx="90">
                  <c:v>1.4662751173349993</c:v>
                </c:pt>
                <c:pt idx="91">
                  <c:v>1.5132603857567075</c:v>
                </c:pt>
                <c:pt idx="92">
                  <c:v>1.5216253572745604</c:v>
                </c:pt>
                <c:pt idx="93">
                  <c:v>1.5946438154502742</c:v>
                </c:pt>
                <c:pt idx="94">
                  <c:v>1.8992563484656135</c:v>
                </c:pt>
                <c:pt idx="95">
                  <c:v>2.9560136664998731</c:v>
                </c:pt>
                <c:pt idx="96">
                  <c:v>3.6596233992608234</c:v>
                </c:pt>
                <c:pt idx="97">
                  <c:v>3.9191708167407029</c:v>
                </c:pt>
                <c:pt idx="98">
                  <c:v>4.177675372702808</c:v>
                </c:pt>
                <c:pt idx="99">
                  <c:v>18.8221232007132</c:v>
                </c:pt>
              </c:numCache>
            </c:numRef>
          </c:xVal>
          <c:yVal>
            <c:numRef>
              <c:f>гипер!$O$4:$O$103</c:f>
              <c:numCache>
                <c:formatCode>General</c:formatCode>
                <c:ptCount val="100"/>
                <c:pt idx="0">
                  <c:v>2.8283953350768552E-3</c:v>
                </c:pt>
                <c:pt idx="1">
                  <c:v>6.9984292889988357E-3</c:v>
                </c:pt>
                <c:pt idx="2">
                  <c:v>5.7914384034929038E-2</c:v>
                </c:pt>
                <c:pt idx="3">
                  <c:v>5.892557527929887E-2</c:v>
                </c:pt>
                <c:pt idx="4">
                  <c:v>5.9628784353689283E-2</c:v>
                </c:pt>
                <c:pt idx="5">
                  <c:v>6.024393858290171E-2</c:v>
                </c:pt>
                <c:pt idx="6">
                  <c:v>6.090287316533044E-2</c:v>
                </c:pt>
                <c:pt idx="7">
                  <c:v>7.1379647311539604E-2</c:v>
                </c:pt>
                <c:pt idx="8">
                  <c:v>8.2772861432595324E-2</c:v>
                </c:pt>
                <c:pt idx="9">
                  <c:v>0.10963541818631305</c:v>
                </c:pt>
                <c:pt idx="10">
                  <c:v>0.14127989312841738</c:v>
                </c:pt>
                <c:pt idx="11">
                  <c:v>0.17331095407483774</c:v>
                </c:pt>
                <c:pt idx="12">
                  <c:v>0.18269309558137328</c:v>
                </c:pt>
                <c:pt idx="13">
                  <c:v>0.18578413627700882</c:v>
                </c:pt>
                <c:pt idx="14">
                  <c:v>0.22320537901477983</c:v>
                </c:pt>
                <c:pt idx="15">
                  <c:v>0.2266914985881778</c:v>
                </c:pt>
                <c:pt idx="16">
                  <c:v>0.24196363179435926</c:v>
                </c:pt>
                <c:pt idx="17">
                  <c:v>0.27366236710590613</c:v>
                </c:pt>
                <c:pt idx="18">
                  <c:v>0.28118171750061272</c:v>
                </c:pt>
                <c:pt idx="19">
                  <c:v>0.34244586365996887</c:v>
                </c:pt>
                <c:pt idx="20">
                  <c:v>0.36006927312451625</c:v>
                </c:pt>
                <c:pt idx="21">
                  <c:v>0.37952820148808564</c:v>
                </c:pt>
                <c:pt idx="22">
                  <c:v>0.39280630220786578</c:v>
                </c:pt>
                <c:pt idx="23">
                  <c:v>0.425251892469938</c:v>
                </c:pt>
                <c:pt idx="24">
                  <c:v>0.42823309630325102</c:v>
                </c:pt>
                <c:pt idx="25">
                  <c:v>0.44512986446603608</c:v>
                </c:pt>
                <c:pt idx="26">
                  <c:v>0.44702020574204288</c:v>
                </c:pt>
                <c:pt idx="27">
                  <c:v>0.45488359603249873</c:v>
                </c:pt>
                <c:pt idx="28">
                  <c:v>0.48359086298112819</c:v>
                </c:pt>
                <c:pt idx="29">
                  <c:v>0.49059154419042905</c:v>
                </c:pt>
                <c:pt idx="30">
                  <c:v>0.49664486552951337</c:v>
                </c:pt>
                <c:pt idx="31">
                  <c:v>0.49766290460081741</c:v>
                </c:pt>
                <c:pt idx="32">
                  <c:v>0.51610205429830613</c:v>
                </c:pt>
                <c:pt idx="33">
                  <c:v>0.53193225815502998</c:v>
                </c:pt>
                <c:pt idx="34">
                  <c:v>0.53855113153812062</c:v>
                </c:pt>
                <c:pt idx="35">
                  <c:v>0.54608329328466543</c:v>
                </c:pt>
                <c:pt idx="36">
                  <c:v>0.54963012097762998</c:v>
                </c:pt>
                <c:pt idx="37">
                  <c:v>0.55779970421643843</c:v>
                </c:pt>
                <c:pt idx="38">
                  <c:v>0.57043282443949428</c:v>
                </c:pt>
                <c:pt idx="39">
                  <c:v>0.58522630844459145</c:v>
                </c:pt>
                <c:pt idx="40">
                  <c:v>0.58594630380119472</c:v>
                </c:pt>
                <c:pt idx="41">
                  <c:v>0.61694946988336796</c:v>
                </c:pt>
                <c:pt idx="42">
                  <c:v>0.64400272344381182</c:v>
                </c:pt>
                <c:pt idx="43">
                  <c:v>0.66449533578217257</c:v>
                </c:pt>
                <c:pt idx="44">
                  <c:v>0.67569670252242975</c:v>
                </c:pt>
                <c:pt idx="45">
                  <c:v>0.6785348506938661</c:v>
                </c:pt>
                <c:pt idx="46">
                  <c:v>0.67984625642659091</c:v>
                </c:pt>
                <c:pt idx="47">
                  <c:v>0.69153062048310177</c:v>
                </c:pt>
                <c:pt idx="48">
                  <c:v>0.71495830720641773</c:v>
                </c:pt>
                <c:pt idx="49">
                  <c:v>0.71504391045473525</c:v>
                </c:pt>
                <c:pt idx="50">
                  <c:v>0.72378187668708815</c:v>
                </c:pt>
                <c:pt idx="51">
                  <c:v>0.73775152755442674</c:v>
                </c:pt>
                <c:pt idx="52">
                  <c:v>0.74128448469821906</c:v>
                </c:pt>
                <c:pt idx="53">
                  <c:v>0.74469007943942089</c:v>
                </c:pt>
                <c:pt idx="54">
                  <c:v>0.74911406781337053</c:v>
                </c:pt>
                <c:pt idx="55">
                  <c:v>0.74930458086491802</c:v>
                </c:pt>
                <c:pt idx="56">
                  <c:v>0.7669977903030768</c:v>
                </c:pt>
                <c:pt idx="57">
                  <c:v>0.76776530055760861</c:v>
                </c:pt>
                <c:pt idx="58">
                  <c:v>0.76898079545208298</c:v>
                </c:pt>
                <c:pt idx="59">
                  <c:v>0.77804697960326874</c:v>
                </c:pt>
                <c:pt idx="60">
                  <c:v>0.77848893288773402</c:v>
                </c:pt>
                <c:pt idx="61">
                  <c:v>0.78071965303410107</c:v>
                </c:pt>
                <c:pt idx="62">
                  <c:v>0.79225377826305377</c:v>
                </c:pt>
                <c:pt idx="63">
                  <c:v>0.80736511850060644</c:v>
                </c:pt>
                <c:pt idx="64">
                  <c:v>0.80980093857926538</c:v>
                </c:pt>
                <c:pt idx="65">
                  <c:v>0.81046322835453399</c:v>
                </c:pt>
                <c:pt idx="66">
                  <c:v>0.8125669440832376</c:v>
                </c:pt>
                <c:pt idx="67">
                  <c:v>0.81570591262462822</c:v>
                </c:pt>
                <c:pt idx="68">
                  <c:v>0.81798062197345289</c:v>
                </c:pt>
                <c:pt idx="69">
                  <c:v>0.82245016511326141</c:v>
                </c:pt>
                <c:pt idx="70">
                  <c:v>0.82254582322650394</c:v>
                </c:pt>
                <c:pt idx="71">
                  <c:v>0.83027623355690428</c:v>
                </c:pt>
                <c:pt idx="72">
                  <c:v>0.83602296085752414</c:v>
                </c:pt>
                <c:pt idx="73">
                  <c:v>0.8389833607035061</c:v>
                </c:pt>
                <c:pt idx="74">
                  <c:v>0.84418290884299674</c:v>
                </c:pt>
                <c:pt idx="75">
                  <c:v>0.85725863582881467</c:v>
                </c:pt>
                <c:pt idx="76">
                  <c:v>0.85951920658744474</c:v>
                </c:pt>
                <c:pt idx="77">
                  <c:v>0.86135253991712568</c:v>
                </c:pt>
                <c:pt idx="78">
                  <c:v>0.86750372978712287</c:v>
                </c:pt>
                <c:pt idx="79">
                  <c:v>0.87356818145746817</c:v>
                </c:pt>
                <c:pt idx="80">
                  <c:v>0.88587095909181501</c:v>
                </c:pt>
                <c:pt idx="81">
                  <c:v>0.88669792896341559</c:v>
                </c:pt>
                <c:pt idx="82">
                  <c:v>0.89458405986212242</c:v>
                </c:pt>
                <c:pt idx="83">
                  <c:v>0.90380159543937388</c:v>
                </c:pt>
                <c:pt idx="84">
                  <c:v>0.90801688426295024</c:v>
                </c:pt>
                <c:pt idx="85">
                  <c:v>0.91711667163023791</c:v>
                </c:pt>
                <c:pt idx="86">
                  <c:v>0.91722359944657805</c:v>
                </c:pt>
                <c:pt idx="87">
                  <c:v>0.92003734271902826</c:v>
                </c:pt>
                <c:pt idx="88">
                  <c:v>0.92328005382316425</c:v>
                </c:pt>
                <c:pt idx="89">
                  <c:v>0.93126913295105285</c:v>
                </c:pt>
                <c:pt idx="90">
                  <c:v>0.94004172132944452</c:v>
                </c:pt>
                <c:pt idx="91">
                  <c:v>0.94385285233099003</c:v>
                </c:pt>
                <c:pt idx="92">
                  <c:v>0.94449373123253699</c:v>
                </c:pt>
                <c:pt idx="93">
                  <c:v>0.94964931648279116</c:v>
                </c:pt>
                <c:pt idx="94">
                  <c:v>0.96469790920215137</c:v>
                </c:pt>
                <c:pt idx="95">
                  <c:v>0.9834966520284697</c:v>
                </c:pt>
                <c:pt idx="96">
                  <c:v>0.98808710899674357</c:v>
                </c:pt>
                <c:pt idx="97">
                  <c:v>0.98932331297703713</c:v>
                </c:pt>
                <c:pt idx="98">
                  <c:v>0.99040249210524334</c:v>
                </c:pt>
                <c:pt idx="99">
                  <c:v>0.99997135470131904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A-42FF-995A-331C1DC1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04271"/>
        <c:axId val="1034603855"/>
      </c:scatterChart>
      <c:valAx>
        <c:axId val="10346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603855"/>
        <c:crosses val="autoZero"/>
        <c:crossBetween val="midCat"/>
      </c:valAx>
      <c:valAx>
        <c:axId val="10346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460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12</xdr:row>
      <xdr:rowOff>90487</xdr:rowOff>
    </xdr:from>
    <xdr:to>
      <xdr:col>10</xdr:col>
      <xdr:colOff>447675</xdr:colOff>
      <xdr:row>26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58034F-AE54-421A-826E-406B0CDCD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228600</xdr:colOff>
      <xdr:row>3</xdr:row>
      <xdr:rowOff>161925</xdr:rowOff>
    </xdr:from>
    <xdr:to>
      <xdr:col>24</xdr:col>
      <xdr:colOff>542925</xdr:colOff>
      <xdr:row>32</xdr:row>
      <xdr:rowOff>6699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A442894-F3B4-4027-A33F-189F77BE2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0" y="733425"/>
          <a:ext cx="5057775" cy="5607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12</xdr:row>
      <xdr:rowOff>90487</xdr:rowOff>
    </xdr:from>
    <xdr:to>
      <xdr:col>10</xdr:col>
      <xdr:colOff>447675</xdr:colOff>
      <xdr:row>26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56E84B-594D-44DA-AD45-2A7A9436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N5" sqref="N5"/>
    </sheetView>
  </sheetViews>
  <sheetFormatPr defaultRowHeight="14.4" x14ac:dyDescent="0.3"/>
  <cols>
    <col min="17" max="18" width="14.5546875" customWidth="1"/>
    <col min="19" max="19" width="10.88671875" customWidth="1"/>
  </cols>
  <sheetData>
    <row r="1" spans="1:19" x14ac:dyDescent="0.3">
      <c r="A1" t="s">
        <v>22</v>
      </c>
      <c r="B1">
        <v>100</v>
      </c>
      <c r="Q1" t="s">
        <v>19</v>
      </c>
    </row>
    <row r="2" spans="1:19" x14ac:dyDescent="0.3">
      <c r="G2" s="2" t="s">
        <v>8</v>
      </c>
      <c r="H2" s="3">
        <f>+E4</f>
        <v>1.9035355218113434</v>
      </c>
      <c r="Q2" t="s">
        <v>16</v>
      </c>
      <c r="R2" t="s">
        <v>17</v>
      </c>
      <c r="S2" t="s">
        <v>18</v>
      </c>
    </row>
    <row r="3" spans="1:19" x14ac:dyDescent="0.3">
      <c r="B3" t="s">
        <v>0</v>
      </c>
      <c r="M3" t="s">
        <v>15</v>
      </c>
      <c r="N3" t="s">
        <v>13</v>
      </c>
      <c r="O3" t="s">
        <v>14</v>
      </c>
      <c r="Q3">
        <f>MAX(Q4:Q103)</f>
        <v>4.4638109573958751E-2</v>
      </c>
      <c r="R3">
        <f>+Q3*SQRT(100)</f>
        <v>0.44638109573958751</v>
      </c>
      <c r="S3">
        <v>1.22</v>
      </c>
    </row>
    <row r="4" spans="1:19" ht="20.399999999999999" x14ac:dyDescent="0.45">
      <c r="A4">
        <v>1</v>
      </c>
      <c r="B4">
        <v>0.66215602873794821</v>
      </c>
      <c r="D4" s="1" t="s">
        <v>1</v>
      </c>
      <c r="E4" s="4">
        <f>AVERAGE(B4:B103)</f>
        <v>1.9035355218113434</v>
      </c>
      <c r="G4" s="2" t="s">
        <v>5</v>
      </c>
      <c r="H4" s="2">
        <f>1/E7/E7</f>
        <v>1.7632925434376587</v>
      </c>
      <c r="I4" s="2">
        <v>2</v>
      </c>
      <c r="M4">
        <v>0.16468220699840688</v>
      </c>
      <c r="N4">
        <v>0</v>
      </c>
      <c r="O4">
        <f>1-I$10/(I$10-I$9)*EXP(-I$9*M4)+I$9/(I$10-I$9)*EXP(-I$10*M4)</f>
        <v>1.5157067046460693E-2</v>
      </c>
      <c r="Q4">
        <f>ABS(N4-O4)</f>
        <v>1.5157067046460693E-2</v>
      </c>
    </row>
    <row r="5" spans="1:19" ht="19.8" x14ac:dyDescent="0.35">
      <c r="A5">
        <v>2</v>
      </c>
      <c r="B5">
        <v>1.5587789877895117</v>
      </c>
      <c r="D5" s="1" t="s">
        <v>2</v>
      </c>
      <c r="E5" s="5">
        <f>_xlfn.VAR.S(B4:B103)</f>
        <v>2.0549326861743693</v>
      </c>
      <c r="G5" s="2" t="s">
        <v>6</v>
      </c>
      <c r="H5" s="2"/>
      <c r="I5" s="2">
        <v>1</v>
      </c>
      <c r="M5">
        <v>0.16934822172581127</v>
      </c>
      <c r="N5">
        <f>+N4+1/100</f>
        <v>0.01</v>
      </c>
      <c r="O5">
        <f t="shared" ref="O5:O68" si="0">1-I$10/(I$10-I$9)*EXP(-I$9*M5)+I$9/(I$10-I$9)*EXP(-I$10*M5)</f>
        <v>1.5969170204378713E-2</v>
      </c>
      <c r="Q5">
        <f t="shared" ref="Q5:Q68" si="1">ABS(N5-O5)</f>
        <v>5.9691702043787129E-3</v>
      </c>
    </row>
    <row r="6" spans="1:19" ht="18" x14ac:dyDescent="0.35">
      <c r="A6">
        <v>3</v>
      </c>
      <c r="B6">
        <v>0.56404169839215534</v>
      </c>
      <c r="D6" s="1" t="s">
        <v>3</v>
      </c>
      <c r="E6" s="5">
        <f>_xlfn.STDEV.S(B4:B103)</f>
        <v>1.4335036400980534</v>
      </c>
      <c r="G6" s="2" t="s">
        <v>7</v>
      </c>
      <c r="H6" s="2"/>
      <c r="I6" s="2">
        <v>1</v>
      </c>
      <c r="M6">
        <v>0.22118962733955483</v>
      </c>
      <c r="N6">
        <f t="shared" ref="N6:N69" si="2">+N5+1/100</f>
        <v>0.02</v>
      </c>
      <c r="O6">
        <f t="shared" si="0"/>
        <v>2.6154005726043539E-2</v>
      </c>
      <c r="Q6">
        <f t="shared" si="1"/>
        <v>6.1540057260435384E-3</v>
      </c>
    </row>
    <row r="7" spans="1:19" ht="18" x14ac:dyDescent="0.35">
      <c r="A7">
        <v>4</v>
      </c>
      <c r="B7">
        <v>0.99882811862438103</v>
      </c>
      <c r="D7" s="1" t="s">
        <v>4</v>
      </c>
      <c r="E7" s="5">
        <f>+E6/E4</f>
        <v>0.75307427871583776</v>
      </c>
      <c r="G7" s="2" t="s">
        <v>9</v>
      </c>
      <c r="H7" s="2"/>
      <c r="I7" s="5">
        <f>+H$2/I$4*(1+SQRT(I$6/I$5*(I$4*E$7*E$7-1)))</f>
        <v>1.3004860890557546</v>
      </c>
      <c r="M7">
        <v>0.2517678177540717</v>
      </c>
      <c r="N7">
        <f t="shared" si="2"/>
        <v>0.03</v>
      </c>
      <c r="O7">
        <f t="shared" si="0"/>
        <v>3.3084459208526318E-2</v>
      </c>
      <c r="Q7">
        <f t="shared" si="1"/>
        <v>3.0844592085263189E-3</v>
      </c>
    </row>
    <row r="8" spans="1:19" x14ac:dyDescent="0.3">
      <c r="A8">
        <v>5</v>
      </c>
      <c r="B8">
        <v>1.424796587954793</v>
      </c>
      <c r="G8" s="2" t="s">
        <v>10</v>
      </c>
      <c r="H8" s="2"/>
      <c r="I8" s="5">
        <f>+H$2/I$4*(1-SQRT(I$5/I$6*(I$4*E$7*E$7-1)))</f>
        <v>0.60304943275558898</v>
      </c>
      <c r="M8">
        <v>0.28676981344114649</v>
      </c>
      <c r="N8">
        <f t="shared" si="2"/>
        <v>0.04</v>
      </c>
      <c r="O8">
        <f t="shared" si="0"/>
        <v>4.1769539794406785E-2</v>
      </c>
      <c r="Q8">
        <f t="shared" si="1"/>
        <v>1.7695397944067839E-3</v>
      </c>
    </row>
    <row r="9" spans="1:19" x14ac:dyDescent="0.3">
      <c r="A9">
        <v>6</v>
      </c>
      <c r="B9">
        <v>4.5833955357696423</v>
      </c>
      <c r="G9" s="2" t="s">
        <v>11</v>
      </c>
      <c r="H9" s="2"/>
      <c r="I9" s="5">
        <f>1/I7</f>
        <v>0.76894325007818509</v>
      </c>
      <c r="M9">
        <v>0.29905676720289853</v>
      </c>
      <c r="N9">
        <f t="shared" si="2"/>
        <v>0.05</v>
      </c>
      <c r="O9">
        <f t="shared" si="0"/>
        <v>4.4994704877456937E-2</v>
      </c>
      <c r="Q9">
        <f t="shared" si="1"/>
        <v>5.0052951225430659E-3</v>
      </c>
    </row>
    <row r="10" spans="1:19" x14ac:dyDescent="0.3">
      <c r="A10">
        <v>7</v>
      </c>
      <c r="B10">
        <v>1.0980457547191129</v>
      </c>
      <c r="G10" s="2" t="s">
        <v>12</v>
      </c>
      <c r="H10" s="2"/>
      <c r="I10" s="5">
        <f>1/I8</f>
        <v>1.6582388535390462</v>
      </c>
      <c r="M10">
        <v>0.30787788969552088</v>
      </c>
      <c r="N10">
        <f t="shared" si="2"/>
        <v>6.0000000000000005E-2</v>
      </c>
      <c r="O10">
        <f t="shared" si="0"/>
        <v>4.7363574007492248E-2</v>
      </c>
      <c r="Q10">
        <f t="shared" si="1"/>
        <v>1.2636425992507756E-2</v>
      </c>
    </row>
    <row r="11" spans="1:19" x14ac:dyDescent="0.3">
      <c r="A11">
        <v>8</v>
      </c>
      <c r="B11">
        <v>3.2172772911756877</v>
      </c>
      <c r="M11">
        <v>0.34882974836133301</v>
      </c>
      <c r="N11">
        <f t="shared" si="2"/>
        <v>7.0000000000000007E-2</v>
      </c>
      <c r="O11">
        <f t="shared" si="0"/>
        <v>5.8910405397160359E-2</v>
      </c>
      <c r="Q11">
        <f t="shared" si="1"/>
        <v>1.1089594602839647E-2</v>
      </c>
    </row>
    <row r="12" spans="1:19" x14ac:dyDescent="0.3">
      <c r="A12">
        <v>9</v>
      </c>
      <c r="B12">
        <v>1.5384208689776639</v>
      </c>
      <c r="M12">
        <v>0.37477805947248083</v>
      </c>
      <c r="N12">
        <f t="shared" si="2"/>
        <v>0.08</v>
      </c>
      <c r="O12">
        <f t="shared" si="0"/>
        <v>6.6659348134694041E-2</v>
      </c>
      <c r="Q12">
        <f t="shared" si="1"/>
        <v>1.3340651865305961E-2</v>
      </c>
    </row>
    <row r="13" spans="1:19" x14ac:dyDescent="0.3">
      <c r="A13">
        <v>10</v>
      </c>
      <c r="B13">
        <v>2.6503386912622524</v>
      </c>
      <c r="M13">
        <v>0.42094817940863077</v>
      </c>
      <c r="N13">
        <f t="shared" si="2"/>
        <v>0.09</v>
      </c>
      <c r="O13">
        <f t="shared" si="0"/>
        <v>8.1181452404383847E-2</v>
      </c>
      <c r="Q13">
        <f t="shared" si="1"/>
        <v>8.8185475956161496E-3</v>
      </c>
    </row>
    <row r="14" spans="1:19" x14ac:dyDescent="0.3">
      <c r="A14">
        <v>11</v>
      </c>
      <c r="B14">
        <v>1.1420513353293102</v>
      </c>
      <c r="M14">
        <v>0.48734342792036106</v>
      </c>
      <c r="N14">
        <f t="shared" si="2"/>
        <v>9.9999999999999992E-2</v>
      </c>
      <c r="O14">
        <f t="shared" si="0"/>
        <v>0.10347411910333049</v>
      </c>
      <c r="Q14">
        <f t="shared" si="1"/>
        <v>3.4741191033304947E-3</v>
      </c>
    </row>
    <row r="15" spans="1:19" x14ac:dyDescent="0.3">
      <c r="A15">
        <v>12</v>
      </c>
      <c r="B15">
        <v>0.76853791990262654</v>
      </c>
      <c r="M15">
        <v>0.52763201051736475</v>
      </c>
      <c r="N15">
        <f t="shared" si="2"/>
        <v>0.10999999999999999</v>
      </c>
      <c r="O15">
        <f t="shared" si="0"/>
        <v>0.11767319674088189</v>
      </c>
      <c r="Q15">
        <f t="shared" si="1"/>
        <v>7.6731967408819046E-3</v>
      </c>
    </row>
    <row r="16" spans="1:19" x14ac:dyDescent="0.3">
      <c r="A16">
        <v>13</v>
      </c>
      <c r="B16">
        <v>4.751650334091754</v>
      </c>
      <c r="M16">
        <v>0.52961318190320594</v>
      </c>
      <c r="N16">
        <f t="shared" si="2"/>
        <v>0.11999999999999998</v>
      </c>
      <c r="O16">
        <f t="shared" si="0"/>
        <v>0.11838275324670927</v>
      </c>
      <c r="Q16">
        <f t="shared" si="1"/>
        <v>1.6172467532907103E-3</v>
      </c>
    </row>
    <row r="17" spans="1:17" x14ac:dyDescent="0.3">
      <c r="A17">
        <v>14</v>
      </c>
      <c r="B17">
        <v>1.3810534209012837</v>
      </c>
      <c r="M17">
        <v>0.53514352559314204</v>
      </c>
      <c r="N17">
        <f t="shared" si="2"/>
        <v>0.12999999999999998</v>
      </c>
      <c r="O17">
        <f t="shared" si="0"/>
        <v>0.12036870007758238</v>
      </c>
      <c r="Q17">
        <f t="shared" si="1"/>
        <v>9.6312999224175966E-3</v>
      </c>
    </row>
    <row r="18" spans="1:17" x14ac:dyDescent="0.3">
      <c r="A18">
        <v>15</v>
      </c>
      <c r="B18">
        <v>0.88181777974433706</v>
      </c>
      <c r="M18">
        <v>0.54822417379414423</v>
      </c>
      <c r="N18">
        <f t="shared" si="2"/>
        <v>0.13999999999999999</v>
      </c>
      <c r="O18">
        <f t="shared" si="0"/>
        <v>0.1250958667068085</v>
      </c>
      <c r="Q18">
        <f t="shared" si="1"/>
        <v>1.4904133293191485E-2</v>
      </c>
    </row>
    <row r="19" spans="1:17" x14ac:dyDescent="0.3">
      <c r="A19">
        <v>16</v>
      </c>
      <c r="B19">
        <v>0.22118962733955483</v>
      </c>
      <c r="M19">
        <v>0.56404169839215534</v>
      </c>
      <c r="N19">
        <f t="shared" si="2"/>
        <v>0.15</v>
      </c>
      <c r="O19">
        <f t="shared" si="0"/>
        <v>0.1308655223869935</v>
      </c>
      <c r="Q19">
        <f t="shared" si="1"/>
        <v>1.913447761300649E-2</v>
      </c>
    </row>
    <row r="20" spans="1:17" x14ac:dyDescent="0.3">
      <c r="A20">
        <v>17</v>
      </c>
      <c r="B20">
        <v>0.2517678177540717</v>
      </c>
      <c r="M20">
        <v>0.59002480257834677</v>
      </c>
      <c r="N20">
        <f t="shared" si="2"/>
        <v>0.16</v>
      </c>
      <c r="O20">
        <f t="shared" si="0"/>
        <v>0.1404601251914751</v>
      </c>
      <c r="Q20">
        <f t="shared" si="1"/>
        <v>1.9539874808524899E-2</v>
      </c>
    </row>
    <row r="21" spans="1:17" x14ac:dyDescent="0.3">
      <c r="A21">
        <v>18</v>
      </c>
      <c r="B21">
        <v>1.6914275777603924</v>
      </c>
      <c r="M21">
        <v>0.6212718416047418</v>
      </c>
      <c r="N21">
        <f t="shared" si="2"/>
        <v>0.17</v>
      </c>
      <c r="O21">
        <f t="shared" si="0"/>
        <v>0.15217004641962406</v>
      </c>
      <c r="Q21">
        <f t="shared" si="1"/>
        <v>1.7829953580375951E-2</v>
      </c>
    </row>
    <row r="22" spans="1:17" x14ac:dyDescent="0.3">
      <c r="A22">
        <v>19</v>
      </c>
      <c r="B22">
        <v>2.0869193564093935</v>
      </c>
      <c r="M22">
        <v>0.63236984030982535</v>
      </c>
      <c r="N22">
        <f t="shared" si="2"/>
        <v>0.18000000000000002</v>
      </c>
      <c r="O22">
        <f t="shared" si="0"/>
        <v>0.15636921228558331</v>
      </c>
      <c r="Q22">
        <f t="shared" si="1"/>
        <v>2.3630787714416707E-2</v>
      </c>
    </row>
    <row r="23" spans="1:17" x14ac:dyDescent="0.3">
      <c r="A23">
        <v>20</v>
      </c>
      <c r="B23">
        <v>1.7733357800635896</v>
      </c>
      <c r="M23">
        <v>0.66215602873794821</v>
      </c>
      <c r="N23">
        <f t="shared" si="2"/>
        <v>0.19000000000000003</v>
      </c>
      <c r="O23">
        <f t="shared" si="0"/>
        <v>0.16773075515498276</v>
      </c>
      <c r="Q23">
        <f t="shared" si="1"/>
        <v>2.2269244845017272E-2</v>
      </c>
    </row>
    <row r="24" spans="1:17" x14ac:dyDescent="0.3">
      <c r="A24">
        <v>21</v>
      </c>
      <c r="B24">
        <v>0.42094817940863077</v>
      </c>
      <c r="M24">
        <v>0.68035075133836453</v>
      </c>
      <c r="N24">
        <f t="shared" si="2"/>
        <v>0.20000000000000004</v>
      </c>
      <c r="O24">
        <f t="shared" si="0"/>
        <v>0.17472920915511458</v>
      </c>
      <c r="Q24">
        <f t="shared" si="1"/>
        <v>2.5270790844885455E-2</v>
      </c>
    </row>
    <row r="25" spans="1:17" x14ac:dyDescent="0.3">
      <c r="A25">
        <v>22</v>
      </c>
      <c r="B25">
        <v>2.3596606075107878</v>
      </c>
      <c r="M25">
        <v>0.70089129390446259</v>
      </c>
      <c r="N25">
        <f t="shared" si="2"/>
        <v>0.21000000000000005</v>
      </c>
      <c r="O25">
        <f t="shared" si="0"/>
        <v>0.18267590549564949</v>
      </c>
      <c r="Q25">
        <f t="shared" si="1"/>
        <v>2.7324094504350555E-2</v>
      </c>
    </row>
    <row r="26" spans="1:17" x14ac:dyDescent="0.3">
      <c r="A26">
        <v>23</v>
      </c>
      <c r="B26">
        <v>3.9931985710750704</v>
      </c>
      <c r="M26">
        <v>0.74098844937099284</v>
      </c>
      <c r="N26">
        <f t="shared" si="2"/>
        <v>0.22000000000000006</v>
      </c>
      <c r="O26">
        <f t="shared" si="0"/>
        <v>0.19830516841570989</v>
      </c>
      <c r="Q26">
        <f t="shared" si="1"/>
        <v>2.169483158429017E-2</v>
      </c>
    </row>
    <row r="27" spans="1:17" x14ac:dyDescent="0.3">
      <c r="A27">
        <v>24</v>
      </c>
      <c r="B27">
        <v>0.28676981344114649</v>
      </c>
      <c r="M27">
        <v>0.76853791990262654</v>
      </c>
      <c r="N27">
        <f t="shared" si="2"/>
        <v>0.23000000000000007</v>
      </c>
      <c r="O27">
        <f t="shared" si="0"/>
        <v>0.20911358604103986</v>
      </c>
      <c r="Q27">
        <f t="shared" si="1"/>
        <v>2.0886413958960209E-2</v>
      </c>
    </row>
    <row r="28" spans="1:17" x14ac:dyDescent="0.3">
      <c r="A28">
        <v>25</v>
      </c>
      <c r="B28">
        <v>1.7295250918629523</v>
      </c>
      <c r="M28">
        <v>0.83203255124771736</v>
      </c>
      <c r="N28">
        <f t="shared" si="2"/>
        <v>0.24000000000000007</v>
      </c>
      <c r="O28">
        <f t="shared" si="0"/>
        <v>0.23416005688787789</v>
      </c>
      <c r="Q28">
        <f t="shared" si="1"/>
        <v>5.8399431121221868E-3</v>
      </c>
    </row>
    <row r="29" spans="1:17" x14ac:dyDescent="0.3">
      <c r="A29">
        <v>26</v>
      </c>
      <c r="B29">
        <v>4.1211714646066495</v>
      </c>
      <c r="M29">
        <v>0.85038005662589544</v>
      </c>
      <c r="N29">
        <f t="shared" si="2"/>
        <v>0.25000000000000006</v>
      </c>
      <c r="O29">
        <f t="shared" si="0"/>
        <v>0.24141660214085292</v>
      </c>
      <c r="Q29">
        <f t="shared" si="1"/>
        <v>8.5833978591471349E-3</v>
      </c>
    </row>
    <row r="30" spans="1:17" x14ac:dyDescent="0.3">
      <c r="A30">
        <v>27</v>
      </c>
      <c r="B30">
        <v>0.74098844937099284</v>
      </c>
      <c r="M30">
        <v>0.88181777974433706</v>
      </c>
      <c r="N30">
        <f t="shared" si="2"/>
        <v>0.26000000000000006</v>
      </c>
      <c r="O30">
        <f t="shared" si="0"/>
        <v>0.25385421680747022</v>
      </c>
      <c r="Q30">
        <f t="shared" si="1"/>
        <v>6.1457831925298412E-3</v>
      </c>
    </row>
    <row r="31" spans="1:17" x14ac:dyDescent="0.3">
      <c r="A31">
        <v>28</v>
      </c>
      <c r="B31">
        <v>3.5816814163800914</v>
      </c>
      <c r="M31">
        <v>0.8883645009722223</v>
      </c>
      <c r="N31">
        <f t="shared" si="2"/>
        <v>0.27000000000000007</v>
      </c>
      <c r="O31">
        <f t="shared" si="0"/>
        <v>0.25644370167612918</v>
      </c>
      <c r="Q31">
        <f t="shared" si="1"/>
        <v>1.3556298323870897E-2</v>
      </c>
    </row>
    <row r="32" spans="1:17" x14ac:dyDescent="0.3">
      <c r="A32">
        <v>29</v>
      </c>
      <c r="B32">
        <v>0.16934822172581127</v>
      </c>
      <c r="M32">
        <v>0.90565937702718702</v>
      </c>
      <c r="N32">
        <f t="shared" si="2"/>
        <v>0.28000000000000008</v>
      </c>
      <c r="O32">
        <f t="shared" si="0"/>
        <v>0.26328171179934318</v>
      </c>
      <c r="Q32">
        <f t="shared" si="1"/>
        <v>1.6718288200656906E-2</v>
      </c>
    </row>
    <row r="33" spans="1:17" x14ac:dyDescent="0.3">
      <c r="A33">
        <v>30</v>
      </c>
      <c r="B33">
        <v>2.0877401042260626</v>
      </c>
      <c r="M33">
        <v>0.94361405213556737</v>
      </c>
      <c r="N33">
        <f t="shared" si="2"/>
        <v>0.29000000000000009</v>
      </c>
      <c r="O33">
        <f t="shared" si="0"/>
        <v>0.27826408987604651</v>
      </c>
      <c r="Q33">
        <f t="shared" si="1"/>
        <v>1.1735910123953586E-2</v>
      </c>
    </row>
    <row r="34" spans="1:17" x14ac:dyDescent="0.3">
      <c r="A34">
        <v>31</v>
      </c>
      <c r="B34">
        <v>0.30787788969552088</v>
      </c>
      <c r="M34">
        <v>0.99882811862438103</v>
      </c>
      <c r="N34">
        <f t="shared" si="2"/>
        <v>0.3000000000000001</v>
      </c>
      <c r="O34">
        <f t="shared" si="0"/>
        <v>0.29996027032582384</v>
      </c>
      <c r="Q34">
        <f t="shared" si="1"/>
        <v>3.9729674176258722E-5</v>
      </c>
    </row>
    <row r="35" spans="1:17" x14ac:dyDescent="0.3">
      <c r="A35">
        <v>32</v>
      </c>
      <c r="B35">
        <v>1.3145805702930589</v>
      </c>
      <c r="M35">
        <v>1.0020243963731721</v>
      </c>
      <c r="N35">
        <f t="shared" si="2"/>
        <v>0.31000000000000011</v>
      </c>
      <c r="O35">
        <f t="shared" si="0"/>
        <v>0.30121145088184798</v>
      </c>
      <c r="Q35">
        <f t="shared" si="1"/>
        <v>8.7885491181521336E-3</v>
      </c>
    </row>
    <row r="36" spans="1:17" x14ac:dyDescent="0.3">
      <c r="A36">
        <v>33</v>
      </c>
      <c r="B36">
        <v>6.0058937044970637</v>
      </c>
      <c r="M36">
        <v>1.0187031331609178</v>
      </c>
      <c r="N36">
        <f t="shared" si="2"/>
        <v>0.32000000000000012</v>
      </c>
      <c r="O36">
        <f t="shared" si="0"/>
        <v>0.30773030999681417</v>
      </c>
      <c r="Q36">
        <f t="shared" si="1"/>
        <v>1.2269690003185951E-2</v>
      </c>
    </row>
    <row r="37" spans="1:17" x14ac:dyDescent="0.3">
      <c r="A37">
        <v>34</v>
      </c>
      <c r="B37">
        <v>1.4575925194035282</v>
      </c>
      <c r="M37">
        <v>1.0554797028937364</v>
      </c>
      <c r="N37">
        <f t="shared" si="2"/>
        <v>0.33000000000000013</v>
      </c>
      <c r="O37">
        <f t="shared" si="0"/>
        <v>0.32203862810864847</v>
      </c>
      <c r="Q37">
        <f t="shared" si="1"/>
        <v>7.961371891351654E-3</v>
      </c>
    </row>
    <row r="38" spans="1:17" x14ac:dyDescent="0.3">
      <c r="A38">
        <v>35</v>
      </c>
      <c r="B38">
        <v>3.3189608287987249</v>
      </c>
      <c r="M38">
        <v>1.0589474656149196</v>
      </c>
      <c r="N38">
        <f t="shared" si="2"/>
        <v>0.34000000000000014</v>
      </c>
      <c r="O38">
        <f t="shared" si="0"/>
        <v>0.3233826975407329</v>
      </c>
      <c r="Q38">
        <f t="shared" si="1"/>
        <v>1.6617302459267236E-2</v>
      </c>
    </row>
    <row r="39" spans="1:17" x14ac:dyDescent="0.3">
      <c r="A39">
        <v>36</v>
      </c>
      <c r="B39">
        <v>4.0819865636538131</v>
      </c>
      <c r="M39">
        <v>1.0980457547191129</v>
      </c>
      <c r="N39">
        <f t="shared" si="2"/>
        <v>0.35000000000000014</v>
      </c>
      <c r="O39">
        <f t="shared" si="0"/>
        <v>0.33846921959953657</v>
      </c>
      <c r="Q39">
        <f t="shared" si="1"/>
        <v>1.1530780400463569E-2</v>
      </c>
    </row>
    <row r="40" spans="1:17" x14ac:dyDescent="0.3">
      <c r="A40">
        <v>37</v>
      </c>
      <c r="B40">
        <v>1.0589474656149196</v>
      </c>
      <c r="M40">
        <v>1.1062334549251673</v>
      </c>
      <c r="N40">
        <f t="shared" si="2"/>
        <v>0.36000000000000015</v>
      </c>
      <c r="O40">
        <f t="shared" si="0"/>
        <v>0.34161187208515226</v>
      </c>
      <c r="Q40">
        <f t="shared" si="1"/>
        <v>1.8388127914847896E-2</v>
      </c>
    </row>
    <row r="41" spans="1:17" x14ac:dyDescent="0.3">
      <c r="A41">
        <v>38</v>
      </c>
      <c r="B41">
        <v>0.34882974836133301</v>
      </c>
      <c r="M41">
        <v>1.1420513353293102</v>
      </c>
      <c r="N41">
        <f t="shared" si="2"/>
        <v>0.37000000000000016</v>
      </c>
      <c r="O41">
        <f t="shared" si="0"/>
        <v>0.35528593423503213</v>
      </c>
      <c r="Q41">
        <f t="shared" si="1"/>
        <v>1.4714065764968032E-2</v>
      </c>
    </row>
    <row r="42" spans="1:17" x14ac:dyDescent="0.3">
      <c r="A42">
        <v>39</v>
      </c>
      <c r="B42">
        <v>1.4545238434640333</v>
      </c>
      <c r="M42">
        <v>1.1700274111982396</v>
      </c>
      <c r="N42">
        <f t="shared" si="2"/>
        <v>0.38000000000000017</v>
      </c>
      <c r="O42">
        <f t="shared" si="0"/>
        <v>0.36587736191200493</v>
      </c>
      <c r="Q42">
        <f t="shared" si="1"/>
        <v>1.4122638087995243E-2</v>
      </c>
    </row>
    <row r="43" spans="1:17" x14ac:dyDescent="0.3">
      <c r="A43">
        <v>40</v>
      </c>
      <c r="B43">
        <v>1.638393798179296</v>
      </c>
      <c r="M43">
        <v>1.1853972422331298</v>
      </c>
      <c r="N43">
        <f t="shared" si="2"/>
        <v>0.39000000000000018</v>
      </c>
      <c r="O43">
        <f t="shared" si="0"/>
        <v>0.37166095718996606</v>
      </c>
      <c r="Q43">
        <f t="shared" si="1"/>
        <v>1.8339042810034123E-2</v>
      </c>
    </row>
    <row r="44" spans="1:17" x14ac:dyDescent="0.3">
      <c r="A44">
        <v>41</v>
      </c>
      <c r="B44">
        <v>5.6388382309737111</v>
      </c>
      <c r="M44">
        <v>1.2403968487573467</v>
      </c>
      <c r="N44">
        <f t="shared" si="2"/>
        <v>0.40000000000000019</v>
      </c>
      <c r="O44">
        <f t="shared" si="0"/>
        <v>0.3921388077319139</v>
      </c>
      <c r="Q44">
        <f t="shared" si="1"/>
        <v>7.8611922680862922E-3</v>
      </c>
    </row>
    <row r="45" spans="1:17" x14ac:dyDescent="0.3">
      <c r="A45">
        <v>42</v>
      </c>
      <c r="B45">
        <v>2.0916247796066143</v>
      </c>
      <c r="M45">
        <v>1.2481558944617319</v>
      </c>
      <c r="N45">
        <f t="shared" si="2"/>
        <v>0.4100000000000002</v>
      </c>
      <c r="O45">
        <f t="shared" si="0"/>
        <v>0.39499901457298586</v>
      </c>
      <c r="Q45">
        <f t="shared" si="1"/>
        <v>1.5000985427014335E-2</v>
      </c>
    </row>
    <row r="46" spans="1:17" x14ac:dyDescent="0.3">
      <c r="A46">
        <v>43</v>
      </c>
      <c r="B46">
        <v>0.90565937702718702</v>
      </c>
      <c r="M46">
        <v>1.3145805702930589</v>
      </c>
      <c r="N46">
        <f t="shared" si="2"/>
        <v>0.42000000000000021</v>
      </c>
      <c r="O46">
        <f t="shared" si="0"/>
        <v>0.41917621983858355</v>
      </c>
      <c r="Q46">
        <f t="shared" si="1"/>
        <v>8.23780161416654E-4</v>
      </c>
    </row>
    <row r="47" spans="1:17" x14ac:dyDescent="0.3">
      <c r="A47">
        <v>44</v>
      </c>
      <c r="B47">
        <v>1.3397855907196854</v>
      </c>
      <c r="M47">
        <v>1.3397855907196854</v>
      </c>
      <c r="N47">
        <f t="shared" si="2"/>
        <v>0.43000000000000022</v>
      </c>
      <c r="O47">
        <f t="shared" si="0"/>
        <v>0.42819974887813389</v>
      </c>
      <c r="Q47">
        <f t="shared" si="1"/>
        <v>1.8002511218663253E-3</v>
      </c>
    </row>
    <row r="48" spans="1:17" x14ac:dyDescent="0.3">
      <c r="A48">
        <v>45</v>
      </c>
      <c r="B48">
        <v>1.7877322969072478</v>
      </c>
      <c r="M48">
        <v>1.3810534209012837</v>
      </c>
      <c r="N48">
        <f t="shared" si="2"/>
        <v>0.44000000000000022</v>
      </c>
      <c r="O48">
        <f t="shared" si="0"/>
        <v>0.44278683739617358</v>
      </c>
      <c r="Q48">
        <f t="shared" si="1"/>
        <v>2.7868373961733583E-3</v>
      </c>
    </row>
    <row r="49" spans="1:17" x14ac:dyDescent="0.3">
      <c r="A49">
        <v>46</v>
      </c>
      <c r="B49">
        <v>2.7999743145685492</v>
      </c>
      <c r="M49">
        <v>1.4247576492337191</v>
      </c>
      <c r="N49">
        <f t="shared" si="2"/>
        <v>0.45000000000000023</v>
      </c>
      <c r="O49">
        <f t="shared" si="0"/>
        <v>0.45797423091100964</v>
      </c>
      <c r="Q49">
        <f t="shared" si="1"/>
        <v>7.9742309110094056E-3</v>
      </c>
    </row>
    <row r="50" spans="1:17" x14ac:dyDescent="0.3">
      <c r="A50">
        <v>47</v>
      </c>
      <c r="B50">
        <v>1.7726810589649218</v>
      </c>
      <c r="M50">
        <v>1.424796587954793</v>
      </c>
      <c r="N50">
        <f t="shared" si="2"/>
        <v>0.46000000000000024</v>
      </c>
      <c r="O50">
        <f t="shared" si="0"/>
        <v>0.45798764016583682</v>
      </c>
      <c r="Q50">
        <f t="shared" si="1"/>
        <v>2.0123598341634241E-3</v>
      </c>
    </row>
    <row r="51" spans="1:17" x14ac:dyDescent="0.3">
      <c r="A51">
        <v>48</v>
      </c>
      <c r="B51">
        <v>2.1090820605351426</v>
      </c>
      <c r="M51">
        <v>1.4545238434640333</v>
      </c>
      <c r="N51">
        <f t="shared" si="2"/>
        <v>0.47000000000000025</v>
      </c>
      <c r="O51">
        <f t="shared" si="0"/>
        <v>0.46816035812450874</v>
      </c>
      <c r="Q51">
        <f t="shared" si="1"/>
        <v>1.8396418754915156E-3</v>
      </c>
    </row>
    <row r="52" spans="1:17" x14ac:dyDescent="0.3">
      <c r="A52">
        <v>49</v>
      </c>
      <c r="B52">
        <v>1.6071214782926619</v>
      </c>
      <c r="M52">
        <v>1.4575925194035282</v>
      </c>
      <c r="N52">
        <f t="shared" si="2"/>
        <v>0.48000000000000026</v>
      </c>
      <c r="O52">
        <f t="shared" si="0"/>
        <v>0.46920309459049653</v>
      </c>
      <c r="Q52">
        <f t="shared" si="1"/>
        <v>1.0796905409503732E-2</v>
      </c>
    </row>
    <row r="53" spans="1:17" x14ac:dyDescent="0.3">
      <c r="A53">
        <v>50</v>
      </c>
      <c r="B53">
        <v>1.0187031331609178</v>
      </c>
      <c r="M53">
        <v>1.5384208689776639</v>
      </c>
      <c r="N53">
        <f t="shared" si="2"/>
        <v>0.49000000000000027</v>
      </c>
      <c r="O53">
        <f t="shared" si="0"/>
        <v>0.49616284547095141</v>
      </c>
      <c r="Q53">
        <f t="shared" si="1"/>
        <v>6.1628454709511393E-3</v>
      </c>
    </row>
    <row r="54" spans="1:17" x14ac:dyDescent="0.3">
      <c r="A54">
        <v>51</v>
      </c>
      <c r="B54">
        <v>0.8883645009722223</v>
      </c>
      <c r="M54">
        <v>1.5394957760068444</v>
      </c>
      <c r="N54">
        <f t="shared" si="2"/>
        <v>0.50000000000000022</v>
      </c>
      <c r="O54">
        <f t="shared" si="0"/>
        <v>0.49651473143519198</v>
      </c>
      <c r="Q54">
        <f t="shared" si="1"/>
        <v>3.4852685648082415E-3</v>
      </c>
    </row>
    <row r="55" spans="1:17" x14ac:dyDescent="0.3">
      <c r="A55">
        <v>52</v>
      </c>
      <c r="B55">
        <v>0.53514352559314204</v>
      </c>
      <c r="M55">
        <v>1.5587789877895117</v>
      </c>
      <c r="N55">
        <f t="shared" si="2"/>
        <v>0.51000000000000023</v>
      </c>
      <c r="O55">
        <f t="shared" si="0"/>
        <v>0.50279739717507899</v>
      </c>
      <c r="Q55">
        <f t="shared" si="1"/>
        <v>7.2026028249212448E-3</v>
      </c>
    </row>
    <row r="56" spans="1:17" x14ac:dyDescent="0.3">
      <c r="A56">
        <v>53</v>
      </c>
      <c r="B56">
        <v>4.7294368768840114</v>
      </c>
      <c r="M56">
        <v>1.6071214782926619</v>
      </c>
      <c r="N56">
        <f t="shared" si="2"/>
        <v>0.52000000000000024</v>
      </c>
      <c r="O56">
        <f t="shared" si="0"/>
        <v>0.51829679281883989</v>
      </c>
      <c r="Q56">
        <f t="shared" si="1"/>
        <v>1.7032071811603489E-3</v>
      </c>
    </row>
    <row r="57" spans="1:17" x14ac:dyDescent="0.3">
      <c r="A57">
        <v>54</v>
      </c>
      <c r="B57">
        <v>1.1853972422331298</v>
      </c>
      <c r="M57">
        <v>1.638393798179296</v>
      </c>
      <c r="N57">
        <f t="shared" si="2"/>
        <v>0.53000000000000025</v>
      </c>
      <c r="O57">
        <f t="shared" si="0"/>
        <v>0.52813060607742546</v>
      </c>
      <c r="Q57">
        <f t="shared" si="1"/>
        <v>1.8693939225747913E-3</v>
      </c>
    </row>
    <row r="58" spans="1:17" x14ac:dyDescent="0.3">
      <c r="A58">
        <v>55</v>
      </c>
      <c r="B58">
        <v>4.8944419755740229</v>
      </c>
      <c r="M58">
        <v>1.6914275777603924</v>
      </c>
      <c r="N58">
        <f t="shared" si="2"/>
        <v>0.54000000000000026</v>
      </c>
      <c r="O58">
        <f t="shared" si="0"/>
        <v>0.54445923893394332</v>
      </c>
      <c r="Q58">
        <f t="shared" si="1"/>
        <v>4.459238933943066E-3</v>
      </c>
    </row>
    <row r="59" spans="1:17" x14ac:dyDescent="0.3">
      <c r="A59">
        <v>56</v>
      </c>
      <c r="B59">
        <v>0.52763201051736475</v>
      </c>
      <c r="M59">
        <v>1.7144108084797791</v>
      </c>
      <c r="N59">
        <f t="shared" si="2"/>
        <v>0.55000000000000027</v>
      </c>
      <c r="O59">
        <f t="shared" si="0"/>
        <v>0.5513990520627674</v>
      </c>
      <c r="Q59">
        <f t="shared" si="1"/>
        <v>1.3990520627671366E-3</v>
      </c>
    </row>
    <row r="60" spans="1:17" x14ac:dyDescent="0.3">
      <c r="A60">
        <v>57</v>
      </c>
      <c r="B60">
        <v>0.85038005662589544</v>
      </c>
      <c r="M60">
        <v>1.7295250918629523</v>
      </c>
      <c r="N60">
        <f t="shared" si="2"/>
        <v>0.56000000000000028</v>
      </c>
      <c r="O60">
        <f t="shared" si="0"/>
        <v>0.55591776866607912</v>
      </c>
      <c r="Q60">
        <f t="shared" si="1"/>
        <v>4.0822313339211602E-3</v>
      </c>
    </row>
    <row r="61" spans="1:17" x14ac:dyDescent="0.3">
      <c r="A61">
        <v>58</v>
      </c>
      <c r="B61">
        <v>2.0993225975969083</v>
      </c>
      <c r="M61">
        <v>1.7485189201196829</v>
      </c>
      <c r="N61">
        <f t="shared" si="2"/>
        <v>0.57000000000000028</v>
      </c>
      <c r="O61">
        <f t="shared" si="0"/>
        <v>0.56154564834586818</v>
      </c>
      <c r="Q61">
        <f t="shared" si="1"/>
        <v>8.4543516541321084E-3</v>
      </c>
    </row>
    <row r="62" spans="1:17" x14ac:dyDescent="0.3">
      <c r="A62">
        <v>59</v>
      </c>
      <c r="B62">
        <v>4.343323988077505</v>
      </c>
      <c r="M62">
        <v>1.7726810589649218</v>
      </c>
      <c r="N62">
        <f t="shared" si="2"/>
        <v>0.58000000000000029</v>
      </c>
      <c r="O62">
        <f t="shared" si="0"/>
        <v>0.56862331493462814</v>
      </c>
      <c r="Q62">
        <f t="shared" si="1"/>
        <v>1.137668506537215E-2</v>
      </c>
    </row>
    <row r="63" spans="1:17" x14ac:dyDescent="0.3">
      <c r="A63">
        <v>60</v>
      </c>
      <c r="B63">
        <v>0.37477805947248083</v>
      </c>
      <c r="M63">
        <v>1.7733357800635896</v>
      </c>
      <c r="N63">
        <f t="shared" si="2"/>
        <v>0.5900000000000003</v>
      </c>
      <c r="O63">
        <f t="shared" si="0"/>
        <v>0.5688138277070981</v>
      </c>
      <c r="Q63">
        <f t="shared" si="1"/>
        <v>2.1186172292902206E-2</v>
      </c>
    </row>
    <row r="64" spans="1:17" x14ac:dyDescent="0.3">
      <c r="A64">
        <v>61</v>
      </c>
      <c r="B64">
        <v>0.52961318190320594</v>
      </c>
      <c r="M64">
        <v>1.7822431754429089</v>
      </c>
      <c r="N64">
        <f t="shared" si="2"/>
        <v>0.60000000000000031</v>
      </c>
      <c r="O64">
        <f t="shared" si="0"/>
        <v>0.57139907209813012</v>
      </c>
      <c r="Q64">
        <f t="shared" si="1"/>
        <v>2.8600927901870188E-2</v>
      </c>
    </row>
    <row r="65" spans="1:17" x14ac:dyDescent="0.3">
      <c r="A65">
        <v>62</v>
      </c>
      <c r="B65">
        <v>1.1700274111982396</v>
      </c>
      <c r="M65">
        <v>1.7877322969072478</v>
      </c>
      <c r="N65">
        <f t="shared" si="2"/>
        <v>0.61000000000000032</v>
      </c>
      <c r="O65">
        <f t="shared" si="0"/>
        <v>0.57298603668317083</v>
      </c>
      <c r="Q65">
        <f t="shared" si="1"/>
        <v>3.701396331682949E-2</v>
      </c>
    </row>
    <row r="66" spans="1:17" x14ac:dyDescent="0.3">
      <c r="A66">
        <v>63</v>
      </c>
      <c r="B66">
        <v>0.54822417379414423</v>
      </c>
      <c r="M66">
        <v>1.8315032816254013</v>
      </c>
      <c r="N66">
        <f t="shared" si="2"/>
        <v>0.62000000000000033</v>
      </c>
      <c r="O66">
        <f t="shared" si="0"/>
        <v>0.5854724824121964</v>
      </c>
      <c r="Q66">
        <f t="shared" si="1"/>
        <v>3.4527517587803924E-2</v>
      </c>
    </row>
    <row r="67" spans="1:17" x14ac:dyDescent="0.3">
      <c r="A67">
        <v>64</v>
      </c>
      <c r="B67">
        <v>2.2992244480707429</v>
      </c>
      <c r="M67">
        <v>2.0869193564093935</v>
      </c>
      <c r="N67">
        <f t="shared" si="2"/>
        <v>0.63000000000000034</v>
      </c>
      <c r="O67">
        <f t="shared" si="0"/>
        <v>0.65246386718448612</v>
      </c>
      <c r="Q67">
        <f t="shared" si="1"/>
        <v>2.2463867184485786E-2</v>
      </c>
    </row>
    <row r="68" spans="1:17" x14ac:dyDescent="0.3">
      <c r="A68">
        <v>65</v>
      </c>
      <c r="B68">
        <v>6.0215076448418294</v>
      </c>
      <c r="M68">
        <v>2.0877401042260626</v>
      </c>
      <c r="N68">
        <f t="shared" si="2"/>
        <v>0.64000000000000035</v>
      </c>
      <c r="O68">
        <f t="shared" si="0"/>
        <v>0.65266332724914311</v>
      </c>
      <c r="Q68">
        <f t="shared" si="1"/>
        <v>1.2663327249142764E-2</v>
      </c>
    </row>
    <row r="69" spans="1:17" x14ac:dyDescent="0.3">
      <c r="A69">
        <v>66</v>
      </c>
      <c r="B69">
        <v>0.6212718416047418</v>
      </c>
      <c r="M69">
        <v>2.0916247796066143</v>
      </c>
      <c r="N69">
        <f t="shared" si="2"/>
        <v>0.65000000000000036</v>
      </c>
      <c r="O69">
        <f t="shared" ref="O69:O103" si="3">1-I$10/(I$10-I$9)*EXP(-I$9*M69)+I$9/(I$10-I$9)*EXP(-I$10*M69)</f>
        <v>0.65360604870159777</v>
      </c>
      <c r="Q69">
        <f t="shared" ref="Q69:Q103" si="4">ABS(N69-O69)</f>
        <v>3.6060487015974196E-3</v>
      </c>
    </row>
    <row r="70" spans="1:17" x14ac:dyDescent="0.3">
      <c r="A70">
        <v>67</v>
      </c>
      <c r="B70">
        <v>1.0020243963731721</v>
      </c>
      <c r="M70">
        <v>2.0993225975969083</v>
      </c>
      <c r="N70">
        <f t="shared" ref="N70:N103" si="5">+N69+1/100</f>
        <v>0.66000000000000036</v>
      </c>
      <c r="O70">
        <f t="shared" si="3"/>
        <v>0.65546759745509786</v>
      </c>
      <c r="Q70">
        <f t="shared" si="4"/>
        <v>4.5324025449025029E-3</v>
      </c>
    </row>
    <row r="71" spans="1:17" x14ac:dyDescent="0.3">
      <c r="A71">
        <v>68</v>
      </c>
      <c r="B71">
        <v>2.3431672112603863</v>
      </c>
      <c r="M71">
        <v>2.1090820605351426</v>
      </c>
      <c r="N71">
        <f t="shared" si="5"/>
        <v>0.67000000000000037</v>
      </c>
      <c r="O71">
        <f t="shared" si="3"/>
        <v>0.65781525135164198</v>
      </c>
      <c r="Q71">
        <f t="shared" si="4"/>
        <v>1.218474864835839E-2</v>
      </c>
    </row>
    <row r="72" spans="1:17" x14ac:dyDescent="0.3">
      <c r="A72">
        <v>69</v>
      </c>
      <c r="B72">
        <v>2.7737678386122462</v>
      </c>
      <c r="M72">
        <v>2.2992244480707429</v>
      </c>
      <c r="N72">
        <f t="shared" si="5"/>
        <v>0.68000000000000038</v>
      </c>
      <c r="O72">
        <f t="shared" si="3"/>
        <v>0.70084135958660609</v>
      </c>
      <c r="Q72">
        <f t="shared" si="4"/>
        <v>2.0841359586605712E-2</v>
      </c>
    </row>
    <row r="73" spans="1:17" x14ac:dyDescent="0.3">
      <c r="A73">
        <v>70</v>
      </c>
      <c r="B73">
        <v>2.4939966491987788</v>
      </c>
      <c r="M73">
        <v>2.3336802355520443</v>
      </c>
      <c r="N73">
        <f t="shared" si="5"/>
        <v>0.69000000000000039</v>
      </c>
      <c r="O73">
        <f t="shared" si="3"/>
        <v>0.70810205451013508</v>
      </c>
      <c r="Q73">
        <f t="shared" si="4"/>
        <v>1.8102054510134691E-2</v>
      </c>
    </row>
    <row r="74" spans="1:17" x14ac:dyDescent="0.3">
      <c r="A74">
        <v>71</v>
      </c>
      <c r="B74">
        <v>1.4247576492337191</v>
      </c>
      <c r="M74">
        <v>2.3431672112603863</v>
      </c>
      <c r="N74">
        <f t="shared" si="5"/>
        <v>0.7000000000000004</v>
      </c>
      <c r="O74">
        <f t="shared" si="3"/>
        <v>0.71007323673948985</v>
      </c>
      <c r="Q74">
        <f t="shared" si="4"/>
        <v>1.0073236739489455E-2</v>
      </c>
    </row>
    <row r="75" spans="1:17" x14ac:dyDescent="0.3">
      <c r="A75">
        <v>72</v>
      </c>
      <c r="B75">
        <v>2.860751579181132</v>
      </c>
      <c r="M75">
        <v>2.3596606075107878</v>
      </c>
      <c r="N75">
        <f t="shared" si="5"/>
        <v>0.71000000000000041</v>
      </c>
      <c r="O75">
        <f t="shared" si="3"/>
        <v>0.71347171040140078</v>
      </c>
      <c r="Q75">
        <f t="shared" si="4"/>
        <v>3.4717104014003741E-3</v>
      </c>
    </row>
    <row r="76" spans="1:17" x14ac:dyDescent="0.3">
      <c r="A76">
        <v>73</v>
      </c>
      <c r="B76">
        <v>0.59002480257834677</v>
      </c>
      <c r="M76">
        <v>2.4462258520380629</v>
      </c>
      <c r="N76">
        <f t="shared" si="5"/>
        <v>0.72000000000000042</v>
      </c>
      <c r="O76">
        <f t="shared" si="3"/>
        <v>0.73072541634230814</v>
      </c>
      <c r="Q76">
        <f t="shared" si="4"/>
        <v>1.0725416342307725E-2</v>
      </c>
    </row>
    <row r="77" spans="1:17" x14ac:dyDescent="0.3">
      <c r="A77">
        <v>74</v>
      </c>
      <c r="B77">
        <v>1.5394957760068444</v>
      </c>
      <c r="M77">
        <v>2.4939966491987788</v>
      </c>
      <c r="N77">
        <f t="shared" si="5"/>
        <v>0.73000000000000043</v>
      </c>
      <c r="O77">
        <f t="shared" si="3"/>
        <v>0.73983711840763333</v>
      </c>
      <c r="Q77">
        <f t="shared" si="4"/>
        <v>9.8371184076329055E-3</v>
      </c>
    </row>
    <row r="78" spans="1:17" x14ac:dyDescent="0.3">
      <c r="A78">
        <v>75</v>
      </c>
      <c r="B78">
        <v>0.16468220699840688</v>
      </c>
      <c r="M78">
        <v>2.5395109313833428</v>
      </c>
      <c r="N78">
        <f t="shared" si="5"/>
        <v>0.74000000000000044</v>
      </c>
      <c r="O78">
        <f t="shared" si="3"/>
        <v>0.74825512571711028</v>
      </c>
      <c r="Q78">
        <f t="shared" si="4"/>
        <v>8.2551257171098458E-3</v>
      </c>
    </row>
    <row r="79" spans="1:17" x14ac:dyDescent="0.3">
      <c r="A79">
        <v>76</v>
      </c>
      <c r="B79">
        <v>4.0791973436186355</v>
      </c>
      <c r="M79">
        <v>2.5868680479269131</v>
      </c>
      <c r="N79">
        <f t="shared" si="5"/>
        <v>0.75000000000000044</v>
      </c>
      <c r="O79">
        <f t="shared" si="3"/>
        <v>0.75674759098127153</v>
      </c>
      <c r="Q79">
        <f t="shared" si="4"/>
        <v>6.7475909812710899E-3</v>
      </c>
    </row>
    <row r="80" spans="1:17" x14ac:dyDescent="0.3">
      <c r="A80">
        <v>77</v>
      </c>
      <c r="B80">
        <v>2.3336802355520443</v>
      </c>
      <c r="M80">
        <v>2.6503386912622524</v>
      </c>
      <c r="N80">
        <f t="shared" si="5"/>
        <v>0.76000000000000045</v>
      </c>
      <c r="O80">
        <f t="shared" si="3"/>
        <v>0.7677149626868468</v>
      </c>
      <c r="Q80">
        <f t="shared" si="4"/>
        <v>7.7149626868463494E-3</v>
      </c>
    </row>
    <row r="81" spans="1:17" x14ac:dyDescent="0.3">
      <c r="A81">
        <v>78</v>
      </c>
      <c r="B81">
        <v>0.94361405213556737</v>
      </c>
      <c r="M81">
        <v>2.7737678386122462</v>
      </c>
      <c r="N81">
        <f t="shared" si="5"/>
        <v>0.77000000000000046</v>
      </c>
      <c r="O81">
        <f t="shared" si="3"/>
        <v>0.78773848176744299</v>
      </c>
      <c r="Q81">
        <f t="shared" si="4"/>
        <v>1.7738481767442527E-2</v>
      </c>
    </row>
    <row r="82" spans="1:17" x14ac:dyDescent="0.3">
      <c r="A82">
        <v>79</v>
      </c>
      <c r="B82">
        <v>0.68035075133836453</v>
      </c>
      <c r="M82">
        <v>2.7999743145685492</v>
      </c>
      <c r="N82">
        <f t="shared" si="5"/>
        <v>0.78000000000000047</v>
      </c>
      <c r="O82">
        <f t="shared" si="3"/>
        <v>0.79177671116359583</v>
      </c>
      <c r="Q82">
        <f t="shared" si="4"/>
        <v>1.1776711163595355E-2</v>
      </c>
    </row>
    <row r="83" spans="1:17" x14ac:dyDescent="0.3">
      <c r="A83">
        <v>80</v>
      </c>
      <c r="B83">
        <v>1.2403968487573467</v>
      </c>
      <c r="M83">
        <v>2.860751579181132</v>
      </c>
      <c r="N83">
        <f t="shared" si="5"/>
        <v>0.79000000000000048</v>
      </c>
      <c r="O83">
        <f t="shared" si="3"/>
        <v>0.80086594901638331</v>
      </c>
      <c r="Q83">
        <f t="shared" si="4"/>
        <v>1.0865949016382825E-2</v>
      </c>
    </row>
    <row r="84" spans="1:17" x14ac:dyDescent="0.3">
      <c r="A84">
        <v>81</v>
      </c>
      <c r="B84">
        <v>2.5868680479269131</v>
      </c>
      <c r="M84">
        <v>3.0929166439311704</v>
      </c>
      <c r="N84">
        <f t="shared" si="5"/>
        <v>0.80000000000000049</v>
      </c>
      <c r="O84">
        <f t="shared" si="3"/>
        <v>0.83224860579117299</v>
      </c>
      <c r="Q84">
        <f t="shared" si="4"/>
        <v>3.2248605791172502E-2</v>
      </c>
    </row>
    <row r="85" spans="1:17" x14ac:dyDescent="0.3">
      <c r="A85">
        <v>82</v>
      </c>
      <c r="B85">
        <v>3.0929166439311704</v>
      </c>
      <c r="M85">
        <v>3.1216306146805137</v>
      </c>
      <c r="N85">
        <f t="shared" si="5"/>
        <v>0.8100000000000005</v>
      </c>
      <c r="O85">
        <f t="shared" si="3"/>
        <v>0.83578555212789174</v>
      </c>
      <c r="Q85">
        <f t="shared" si="4"/>
        <v>2.5785552127891243E-2</v>
      </c>
    </row>
    <row r="86" spans="1:17" x14ac:dyDescent="0.3">
      <c r="A86">
        <v>83</v>
      </c>
      <c r="B86">
        <v>1.7822431754429089</v>
      </c>
      <c r="M86">
        <v>3.1793977945247427</v>
      </c>
      <c r="N86">
        <f t="shared" si="5"/>
        <v>0.82000000000000051</v>
      </c>
      <c r="O86">
        <f t="shared" si="3"/>
        <v>0.84268633916961289</v>
      </c>
      <c r="Q86">
        <f t="shared" si="4"/>
        <v>2.268633916961238E-2</v>
      </c>
    </row>
    <row r="87" spans="1:17" x14ac:dyDescent="0.3">
      <c r="A87">
        <v>84</v>
      </c>
      <c r="B87">
        <v>5.6018712928015368</v>
      </c>
      <c r="M87">
        <v>3.2172772911756877</v>
      </c>
      <c r="N87">
        <f t="shared" si="5"/>
        <v>0.83000000000000052</v>
      </c>
      <c r="O87">
        <f t="shared" si="3"/>
        <v>0.84705957456964165</v>
      </c>
      <c r="Q87">
        <f t="shared" si="4"/>
        <v>1.7059574569641134E-2</v>
      </c>
    </row>
    <row r="88" spans="1:17" x14ac:dyDescent="0.3">
      <c r="A88">
        <v>85</v>
      </c>
      <c r="B88">
        <v>3.1793977945247427</v>
      </c>
      <c r="M88">
        <v>3.3189608287987249</v>
      </c>
      <c r="N88">
        <f t="shared" si="5"/>
        <v>0.84000000000000052</v>
      </c>
      <c r="O88">
        <f t="shared" si="3"/>
        <v>0.85822904165029779</v>
      </c>
      <c r="Q88">
        <f t="shared" si="4"/>
        <v>1.8229041650297262E-2</v>
      </c>
    </row>
    <row r="89" spans="1:17" x14ac:dyDescent="0.3">
      <c r="A89">
        <v>86</v>
      </c>
      <c r="B89">
        <v>2.5395109313833428</v>
      </c>
      <c r="M89">
        <v>3.4632433244842087</v>
      </c>
      <c r="N89">
        <f t="shared" si="5"/>
        <v>0.85000000000000053</v>
      </c>
      <c r="O89">
        <f t="shared" si="3"/>
        <v>0.87273724503807726</v>
      </c>
      <c r="Q89">
        <f t="shared" si="4"/>
        <v>2.2737245038076725E-2</v>
      </c>
    </row>
    <row r="90" spans="1:17" x14ac:dyDescent="0.3">
      <c r="A90">
        <v>87</v>
      </c>
      <c r="B90">
        <v>1.0554797028937364</v>
      </c>
      <c r="M90">
        <v>3.5816814163800914</v>
      </c>
      <c r="N90">
        <f t="shared" si="5"/>
        <v>0.86000000000000054</v>
      </c>
      <c r="O90">
        <f t="shared" si="3"/>
        <v>0.88356227165394441</v>
      </c>
      <c r="Q90">
        <f t="shared" si="4"/>
        <v>2.3562271653943867E-2</v>
      </c>
    </row>
    <row r="91" spans="1:17" x14ac:dyDescent="0.3">
      <c r="A91">
        <v>88</v>
      </c>
      <c r="B91">
        <v>0.29905676720289853</v>
      </c>
      <c r="M91">
        <v>3.9931985710750704</v>
      </c>
      <c r="N91">
        <f t="shared" si="5"/>
        <v>0.87000000000000055</v>
      </c>
      <c r="O91">
        <f t="shared" si="3"/>
        <v>0.9146381095739593</v>
      </c>
      <c r="Q91">
        <f t="shared" si="4"/>
        <v>4.4638109573958751E-2</v>
      </c>
    </row>
    <row r="92" spans="1:17" x14ac:dyDescent="0.3">
      <c r="A92">
        <v>89</v>
      </c>
      <c r="B92">
        <v>0.63236984030982535</v>
      </c>
      <c r="M92">
        <v>4.0791973436186355</v>
      </c>
      <c r="N92">
        <f t="shared" si="5"/>
        <v>0.88000000000000056</v>
      </c>
      <c r="O92">
        <f t="shared" si="3"/>
        <v>0.92002101688828397</v>
      </c>
      <c r="Q92">
        <f t="shared" si="4"/>
        <v>4.0021016888283412E-2</v>
      </c>
    </row>
    <row r="93" spans="1:17" x14ac:dyDescent="0.3">
      <c r="A93">
        <v>90</v>
      </c>
      <c r="B93">
        <v>1.1062334549251673</v>
      </c>
      <c r="M93">
        <v>4.0819865636538131</v>
      </c>
      <c r="N93">
        <f t="shared" si="5"/>
        <v>0.89000000000000057</v>
      </c>
      <c r="O93">
        <f t="shared" si="3"/>
        <v>0.92018990088047015</v>
      </c>
      <c r="Q93">
        <f t="shared" si="4"/>
        <v>3.0189900880469578E-2</v>
      </c>
    </row>
    <row r="94" spans="1:17" x14ac:dyDescent="0.3">
      <c r="A94">
        <v>91</v>
      </c>
      <c r="B94">
        <v>3.1216306146805137</v>
      </c>
      <c r="M94">
        <v>4.1211714646066495</v>
      </c>
      <c r="N94">
        <f t="shared" si="5"/>
        <v>0.90000000000000058</v>
      </c>
      <c r="O94">
        <f t="shared" si="3"/>
        <v>0.9225257757129286</v>
      </c>
      <c r="Q94">
        <f t="shared" si="4"/>
        <v>2.252577571292802E-2</v>
      </c>
    </row>
    <row r="95" spans="1:17" x14ac:dyDescent="0.3">
      <c r="A95">
        <v>92</v>
      </c>
      <c r="B95">
        <v>1.2481558944617319</v>
      </c>
      <c r="M95">
        <v>4.343323988077505</v>
      </c>
      <c r="N95">
        <f t="shared" si="5"/>
        <v>0.91000000000000059</v>
      </c>
      <c r="O95">
        <f t="shared" si="3"/>
        <v>0.93455078886177601</v>
      </c>
      <c r="Q95">
        <f t="shared" si="4"/>
        <v>2.4550788861775419E-2</v>
      </c>
    </row>
    <row r="96" spans="1:17" x14ac:dyDescent="0.3">
      <c r="A96">
        <v>93</v>
      </c>
      <c r="B96">
        <v>0.70089129390446259</v>
      </c>
      <c r="M96">
        <v>4.5833955357696423</v>
      </c>
      <c r="N96">
        <f t="shared" si="5"/>
        <v>0.9200000000000006</v>
      </c>
      <c r="O96">
        <f t="shared" si="3"/>
        <v>0.94548024465517189</v>
      </c>
      <c r="Q96">
        <f t="shared" si="4"/>
        <v>2.5480244655171291E-2</v>
      </c>
    </row>
    <row r="97" spans="1:17" x14ac:dyDescent="0.3">
      <c r="A97">
        <v>94</v>
      </c>
      <c r="B97">
        <v>2.4462258520380629</v>
      </c>
      <c r="M97">
        <v>4.7294368768840114</v>
      </c>
      <c r="N97">
        <f t="shared" si="5"/>
        <v>0.9300000000000006</v>
      </c>
      <c r="O97">
        <f t="shared" si="3"/>
        <v>0.95122433724904853</v>
      </c>
      <c r="Q97">
        <f t="shared" si="4"/>
        <v>2.1224337249047931E-2</v>
      </c>
    </row>
    <row r="98" spans="1:17" x14ac:dyDescent="0.3">
      <c r="A98">
        <v>95</v>
      </c>
      <c r="B98">
        <v>0.48734342792036106</v>
      </c>
      <c r="M98">
        <v>4.751650334091754</v>
      </c>
      <c r="N98">
        <f t="shared" si="5"/>
        <v>0.94000000000000061</v>
      </c>
      <c r="O98">
        <f t="shared" si="3"/>
        <v>0.9520438650114158</v>
      </c>
      <c r="Q98">
        <f t="shared" si="4"/>
        <v>1.2043865011415189E-2</v>
      </c>
    </row>
    <row r="99" spans="1:17" x14ac:dyDescent="0.3">
      <c r="A99">
        <v>96</v>
      </c>
      <c r="B99">
        <v>3.4632433244842087</v>
      </c>
      <c r="M99">
        <v>4.8944419755740229</v>
      </c>
      <c r="N99">
        <f t="shared" si="5"/>
        <v>0.95000000000000062</v>
      </c>
      <c r="O99">
        <f t="shared" si="3"/>
        <v>0.95699563976603974</v>
      </c>
      <c r="Q99">
        <f t="shared" si="4"/>
        <v>6.995639766039119E-3</v>
      </c>
    </row>
    <row r="100" spans="1:17" x14ac:dyDescent="0.3">
      <c r="A100">
        <v>97</v>
      </c>
      <c r="B100">
        <v>1.7485189201196829</v>
      </c>
      <c r="M100">
        <v>5.6018712928015368</v>
      </c>
      <c r="N100">
        <f t="shared" si="5"/>
        <v>0.96000000000000063</v>
      </c>
      <c r="O100">
        <f t="shared" si="3"/>
        <v>0.9749686589854849</v>
      </c>
      <c r="Q100">
        <f t="shared" si="4"/>
        <v>1.4968658985484273E-2</v>
      </c>
    </row>
    <row r="101" spans="1:17" x14ac:dyDescent="0.3">
      <c r="A101">
        <v>98</v>
      </c>
      <c r="B101">
        <v>1.8315032816254013</v>
      </c>
      <c r="M101">
        <v>5.6388382309737111</v>
      </c>
      <c r="N101">
        <f t="shared" si="5"/>
        <v>0.97000000000000064</v>
      </c>
      <c r="O101">
        <f t="shared" si="3"/>
        <v>0.9756676574345432</v>
      </c>
      <c r="Q101">
        <f t="shared" si="4"/>
        <v>5.6676574345425612E-3</v>
      </c>
    </row>
    <row r="102" spans="1:17" x14ac:dyDescent="0.3">
      <c r="A102">
        <v>99</v>
      </c>
      <c r="B102">
        <v>1.7144108084797791</v>
      </c>
      <c r="M102">
        <v>6.0058937044970637</v>
      </c>
      <c r="N102">
        <f t="shared" si="5"/>
        <v>0.98000000000000065</v>
      </c>
      <c r="O102">
        <f t="shared" si="3"/>
        <v>0.98163546359569098</v>
      </c>
      <c r="Q102">
        <f t="shared" si="4"/>
        <v>1.6354635956903341E-3</v>
      </c>
    </row>
    <row r="103" spans="1:17" x14ac:dyDescent="0.3">
      <c r="A103">
        <v>100</v>
      </c>
      <c r="B103">
        <v>0.83203255124771736</v>
      </c>
      <c r="M103">
        <v>6.0215076448418294</v>
      </c>
      <c r="N103">
        <f t="shared" si="5"/>
        <v>0.99000000000000066</v>
      </c>
      <c r="O103">
        <f t="shared" si="3"/>
        <v>0.98185407705342154</v>
      </c>
      <c r="Q103">
        <f t="shared" si="4"/>
        <v>8.1459229465791205E-3</v>
      </c>
    </row>
  </sheetData>
  <sortState ref="M4:M103">
    <sortCondition ref="M4:M103"/>
  </sortState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zoomScale="49" workbookViewId="0">
      <selection activeCell="D10" sqref="D10"/>
    </sheetView>
  </sheetViews>
  <sheetFormatPr defaultRowHeight="14.4" x14ac:dyDescent="0.3"/>
  <cols>
    <col min="17" max="18" width="14.5546875" customWidth="1"/>
    <col min="19" max="19" width="10.88671875" customWidth="1"/>
  </cols>
  <sheetData>
    <row r="1" spans="1:19" x14ac:dyDescent="0.3">
      <c r="A1" t="s">
        <v>22</v>
      </c>
      <c r="B1">
        <v>100</v>
      </c>
      <c r="Q1" t="s">
        <v>19</v>
      </c>
    </row>
    <row r="2" spans="1:19" x14ac:dyDescent="0.3">
      <c r="G2" s="2" t="s">
        <v>8</v>
      </c>
      <c r="H2" s="3">
        <f>+E4</f>
        <v>0.53691</v>
      </c>
      <c r="Q2" t="s">
        <v>16</v>
      </c>
      <c r="R2" t="s">
        <v>17</v>
      </c>
      <c r="S2" t="s">
        <v>18</v>
      </c>
    </row>
    <row r="3" spans="1:19" ht="15" thickBot="1" x14ac:dyDescent="0.35">
      <c r="B3" t="s">
        <v>0</v>
      </c>
      <c r="M3" t="s">
        <v>15</v>
      </c>
      <c r="N3" t="s">
        <v>13</v>
      </c>
      <c r="O3" t="s">
        <v>21</v>
      </c>
      <c r="Q3" s="6">
        <f>MAX(Q4:Q103)</f>
        <v>0.23569670252242952</v>
      </c>
      <c r="R3" s="6">
        <f>+Q3*SQRT(B1)</f>
        <v>2.3569670252242951</v>
      </c>
      <c r="S3" s="6">
        <v>1.22</v>
      </c>
    </row>
    <row r="4" spans="1:19" ht="21" thickBot="1" x14ac:dyDescent="0.5">
      <c r="A4">
        <v>1</v>
      </c>
      <c r="B4" s="7">
        <v>0.02</v>
      </c>
      <c r="D4" s="1" t="s">
        <v>1</v>
      </c>
      <c r="E4" s="4">
        <f>AVERAGE(B4:B103)</f>
        <v>0.53691</v>
      </c>
      <c r="G4" s="2" t="s">
        <v>20</v>
      </c>
      <c r="H4" s="2">
        <f>2/(1+E7*E7)</f>
        <v>0.58171336249256589</v>
      </c>
      <c r="I4" s="2">
        <v>0.05</v>
      </c>
      <c r="M4">
        <v>1.2778995962865435E-3</v>
      </c>
      <c r="N4">
        <v>0</v>
      </c>
      <c r="O4">
        <f>I$4*(1-EXP(-I$9*M4))+(1-I$4)*(1-EXP(-I$10*M4))</f>
        <v>2.8283953350768552E-3</v>
      </c>
      <c r="Q4">
        <f>ABS(N4-O4)</f>
        <v>2.8283953350768552E-3</v>
      </c>
    </row>
    <row r="5" spans="1:19" ht="20.399999999999999" thickBot="1" x14ac:dyDescent="0.4">
      <c r="A5">
        <v>2</v>
      </c>
      <c r="B5" s="8">
        <v>0.14399999999999999</v>
      </c>
      <c r="D5" s="1" t="s">
        <v>2</v>
      </c>
      <c r="E5" s="5">
        <f>_xlfn.VAR.S(B4:B103)</f>
        <v>0.70284240595959602</v>
      </c>
      <c r="G5" s="2"/>
      <c r="H5" s="2"/>
      <c r="I5" s="2"/>
      <c r="M5">
        <v>3.1688290850896191E-3</v>
      </c>
      <c r="N5">
        <f>+N4+1/100</f>
        <v>0.01</v>
      </c>
      <c r="O5">
        <f t="shared" ref="O5:O68" si="0">I$4*(1-EXP(-I$9*M5))+(1-I$4)*(1-EXP(-I$10*M5))</f>
        <v>6.9984292889988357E-3</v>
      </c>
      <c r="Q5">
        <f t="shared" ref="Q5:Q68" si="1">ABS(N5-O5)</f>
        <v>3.0015707110011645E-3</v>
      </c>
    </row>
    <row r="6" spans="1:19" ht="18.600000000000001" thickBot="1" x14ac:dyDescent="0.4">
      <c r="A6">
        <v>3</v>
      </c>
      <c r="B6" s="8">
        <v>2E-3</v>
      </c>
      <c r="D6" s="1" t="s">
        <v>3</v>
      </c>
      <c r="E6" s="5">
        <f>_xlfn.STDEV.S(B4:B103)</f>
        <v>0.838356968098671</v>
      </c>
      <c r="G6" s="2"/>
      <c r="H6" s="2"/>
      <c r="I6" s="2"/>
      <c r="M6">
        <v>2.694414093209721E-2</v>
      </c>
      <c r="N6">
        <f t="shared" ref="N6:N69" si="2">+N5+1/100</f>
        <v>0.02</v>
      </c>
      <c r="O6">
        <f t="shared" si="0"/>
        <v>5.7914384034929038E-2</v>
      </c>
      <c r="Q6">
        <f t="shared" si="1"/>
        <v>3.7914384034929041E-2</v>
      </c>
    </row>
    <row r="7" spans="1:19" ht="18.600000000000001" thickBot="1" x14ac:dyDescent="0.4">
      <c r="A7">
        <v>4</v>
      </c>
      <c r="B7" s="8">
        <v>0.20899999999999999</v>
      </c>
      <c r="D7" s="1" t="s">
        <v>4</v>
      </c>
      <c r="E7" s="5">
        <f>+E6/E4</f>
        <v>1.5614478555040341</v>
      </c>
      <c r="G7" s="2" t="s">
        <v>9</v>
      </c>
      <c r="H7" s="2"/>
      <c r="I7" s="5">
        <f>(1+SQRT((1-I$4)*(E$7*E$7-1)/2/I$4))*H2</f>
        <v>2.5214541667209533</v>
      </c>
      <c r="M7">
        <v>2.742970630961792E-2</v>
      </c>
      <c r="N7">
        <f t="shared" si="2"/>
        <v>0.03</v>
      </c>
      <c r="O7">
        <f t="shared" si="0"/>
        <v>5.892557527929887E-2</v>
      </c>
      <c r="Q7">
        <f t="shared" si="1"/>
        <v>2.8925575279298871E-2</v>
      </c>
    </row>
    <row r="8" spans="1:19" ht="15" thickBot="1" x14ac:dyDescent="0.35">
      <c r="A8">
        <v>5</v>
      </c>
      <c r="B8" s="8">
        <v>0.70699999999999996</v>
      </c>
      <c r="G8" s="2" t="s">
        <v>10</v>
      </c>
      <c r="H8" s="2"/>
      <c r="I8" s="5">
        <f>(1-SQRT((I$4*(E$7*E$7-1)/2/(1-I$4))))*H2</f>
        <v>0.43246030701468668</v>
      </c>
      <c r="M8">
        <v>2.7767700462772677E-2</v>
      </c>
      <c r="N8">
        <f t="shared" si="2"/>
        <v>0.04</v>
      </c>
      <c r="O8">
        <f t="shared" si="0"/>
        <v>5.9628784353689283E-2</v>
      </c>
      <c r="Q8">
        <f t="shared" si="1"/>
        <v>1.9628784353689283E-2</v>
      </c>
    </row>
    <row r="9" spans="1:19" ht="15" thickBot="1" x14ac:dyDescent="0.35">
      <c r="A9">
        <v>6</v>
      </c>
      <c r="B9" s="8">
        <v>2.1000000000000001E-2</v>
      </c>
      <c r="G9" s="2" t="s">
        <v>11</v>
      </c>
      <c r="H9" s="2"/>
      <c r="I9" s="5">
        <f>1/I7</f>
        <v>0.39659654067813516</v>
      </c>
      <c r="M9">
        <v>2.8063586543751885E-2</v>
      </c>
      <c r="N9">
        <f t="shared" si="2"/>
        <v>0.05</v>
      </c>
      <c r="O9">
        <f t="shared" si="0"/>
        <v>6.024393858290171E-2</v>
      </c>
      <c r="Q9">
        <f t="shared" si="1"/>
        <v>1.0243938582901707E-2</v>
      </c>
    </row>
    <row r="10" spans="1:19" ht="15" thickBot="1" x14ac:dyDescent="0.35">
      <c r="A10">
        <v>7</v>
      </c>
      <c r="B10" s="8">
        <v>0.55900000000000005</v>
      </c>
      <c r="G10" s="2" t="s">
        <v>12</v>
      </c>
      <c r="H10" s="2"/>
      <c r="I10" s="5">
        <f>1/I8</f>
        <v>2.3123509459240132</v>
      </c>
      <c r="M10">
        <v>2.838075372422284E-2</v>
      </c>
      <c r="N10">
        <f t="shared" si="2"/>
        <v>6.0000000000000005E-2</v>
      </c>
      <c r="O10">
        <f t="shared" si="0"/>
        <v>6.090287316533044E-2</v>
      </c>
      <c r="Q10">
        <f t="shared" si="1"/>
        <v>9.0287316533043532E-4</v>
      </c>
    </row>
    <row r="11" spans="1:19" ht="15" thickBot="1" x14ac:dyDescent="0.35">
      <c r="A11">
        <v>8</v>
      </c>
      <c r="B11" s="8">
        <v>0.441</v>
      </c>
      <c r="M11">
        <v>3.3454828873981608E-2</v>
      </c>
      <c r="N11">
        <f t="shared" si="2"/>
        <v>7.0000000000000007E-2</v>
      </c>
      <c r="O11">
        <f t="shared" si="0"/>
        <v>7.1379647311539604E-2</v>
      </c>
      <c r="Q11">
        <f t="shared" si="1"/>
        <v>1.3796473115395974E-3</v>
      </c>
    </row>
    <row r="12" spans="1:19" ht="15" thickBot="1" x14ac:dyDescent="0.35">
      <c r="A12">
        <v>9</v>
      </c>
      <c r="B12" s="8">
        <v>7.0000000000000007E-2</v>
      </c>
      <c r="M12">
        <v>3.9040627946273734E-2</v>
      </c>
      <c r="N12">
        <f t="shared" si="2"/>
        <v>0.08</v>
      </c>
      <c r="O12">
        <f t="shared" si="0"/>
        <v>8.2772861432595324E-2</v>
      </c>
      <c r="Q12">
        <f t="shared" si="1"/>
        <v>2.7728614325953221E-3</v>
      </c>
    </row>
    <row r="13" spans="1:19" ht="15" thickBot="1" x14ac:dyDescent="0.35">
      <c r="A13">
        <v>10</v>
      </c>
      <c r="B13" s="8">
        <v>1.2999999999999999E-2</v>
      </c>
      <c r="M13">
        <v>5.2501057055993207E-2</v>
      </c>
      <c r="N13">
        <f t="shared" si="2"/>
        <v>0.09</v>
      </c>
      <c r="O13">
        <f t="shared" si="0"/>
        <v>0.10963541818631305</v>
      </c>
      <c r="Q13">
        <f t="shared" si="1"/>
        <v>1.963541818631305E-2</v>
      </c>
    </row>
    <row r="14" spans="1:19" ht="15" thickBot="1" x14ac:dyDescent="0.35">
      <c r="A14">
        <v>11</v>
      </c>
      <c r="B14" s="8">
        <v>6.5000000000000002E-2</v>
      </c>
      <c r="M14">
        <v>6.8909825124739504E-2</v>
      </c>
      <c r="N14">
        <f t="shared" si="2"/>
        <v>9.9999999999999992E-2</v>
      </c>
      <c r="O14">
        <f t="shared" si="0"/>
        <v>0.14127989312841738</v>
      </c>
      <c r="Q14">
        <f t="shared" si="1"/>
        <v>4.1279893128417386E-2</v>
      </c>
    </row>
    <row r="15" spans="1:19" ht="15" thickBot="1" x14ac:dyDescent="0.35">
      <c r="A15">
        <v>12</v>
      </c>
      <c r="B15" s="8">
        <v>1.1040000000000001</v>
      </c>
      <c r="M15">
        <v>8.6172614123058822E-2</v>
      </c>
      <c r="N15">
        <f t="shared" si="2"/>
        <v>0.10999999999999999</v>
      </c>
      <c r="O15">
        <f t="shared" si="0"/>
        <v>0.17331095407483774</v>
      </c>
      <c r="Q15">
        <f t="shared" si="1"/>
        <v>6.331095407483775E-2</v>
      </c>
    </row>
    <row r="16" spans="1:19" ht="15" thickBot="1" x14ac:dyDescent="0.35">
      <c r="A16">
        <v>13</v>
      </c>
      <c r="B16" s="8">
        <v>0.63800000000000001</v>
      </c>
      <c r="M16">
        <v>9.1361128324316462E-2</v>
      </c>
      <c r="N16">
        <f t="shared" si="2"/>
        <v>0.11999999999999998</v>
      </c>
      <c r="O16">
        <f t="shared" si="0"/>
        <v>0.18269309558137328</v>
      </c>
      <c r="Q16">
        <f t="shared" si="1"/>
        <v>6.2693095581373301E-2</v>
      </c>
    </row>
    <row r="17" spans="1:17" ht="15" thickBot="1" x14ac:dyDescent="0.35">
      <c r="A17">
        <v>14</v>
      </c>
      <c r="B17" s="8">
        <v>0.251</v>
      </c>
      <c r="M17">
        <v>9.3084138835554872E-2</v>
      </c>
      <c r="N17">
        <f t="shared" si="2"/>
        <v>0.12999999999999998</v>
      </c>
      <c r="O17">
        <f t="shared" si="0"/>
        <v>0.18578413627700882</v>
      </c>
      <c r="Q17">
        <f t="shared" si="1"/>
        <v>5.5784136277008844E-2</v>
      </c>
    </row>
    <row r="18" spans="1:17" ht="15" thickBot="1" x14ac:dyDescent="0.35">
      <c r="A18">
        <v>15</v>
      </c>
      <c r="B18" s="8">
        <v>0.53900000000000003</v>
      </c>
      <c r="M18">
        <v>0.11450187211070385</v>
      </c>
      <c r="N18">
        <f t="shared" si="2"/>
        <v>0.13999999999999999</v>
      </c>
      <c r="O18">
        <f t="shared" si="0"/>
        <v>0.22320537901477983</v>
      </c>
      <c r="Q18">
        <f t="shared" si="1"/>
        <v>8.320537901477984E-2</v>
      </c>
    </row>
    <row r="19" spans="1:17" ht="15" thickBot="1" x14ac:dyDescent="0.35">
      <c r="A19">
        <v>16</v>
      </c>
      <c r="B19" s="8">
        <v>8.7999999999999995E-2</v>
      </c>
      <c r="M19">
        <v>0.11655169861479948</v>
      </c>
      <c r="N19">
        <f t="shared" si="2"/>
        <v>0.15</v>
      </c>
      <c r="O19">
        <f t="shared" si="0"/>
        <v>0.2266914985881778</v>
      </c>
      <c r="Q19">
        <f t="shared" si="1"/>
        <v>7.6691498588177809E-2</v>
      </c>
    </row>
    <row r="20" spans="1:17" ht="15" thickBot="1" x14ac:dyDescent="0.35">
      <c r="A20">
        <v>17</v>
      </c>
      <c r="B20" s="8">
        <v>0.80400000000000005</v>
      </c>
      <c r="M20">
        <v>0.12564687737923597</v>
      </c>
      <c r="N20">
        <f t="shared" si="2"/>
        <v>0.16</v>
      </c>
      <c r="O20">
        <f t="shared" si="0"/>
        <v>0.24196363179435926</v>
      </c>
      <c r="Q20">
        <f t="shared" si="1"/>
        <v>8.1963631794359254E-2</v>
      </c>
    </row>
    <row r="21" spans="1:17" ht="15" thickBot="1" x14ac:dyDescent="0.35">
      <c r="A21">
        <v>18</v>
      </c>
      <c r="B21" s="8">
        <v>0.94399999999999995</v>
      </c>
      <c r="M21">
        <v>0.14515206233884403</v>
      </c>
      <c r="N21">
        <f t="shared" si="2"/>
        <v>0.17</v>
      </c>
      <c r="O21">
        <f t="shared" si="0"/>
        <v>0.27366236710590613</v>
      </c>
      <c r="Q21">
        <f t="shared" si="1"/>
        <v>0.10366236710590612</v>
      </c>
    </row>
    <row r="22" spans="1:17" ht="15" thickBot="1" x14ac:dyDescent="0.35">
      <c r="A22">
        <v>19</v>
      </c>
      <c r="B22" s="8">
        <v>6.9000000000000006E-2</v>
      </c>
      <c r="M22">
        <v>0.14990965719332863</v>
      </c>
      <c r="N22">
        <f t="shared" si="2"/>
        <v>0.18000000000000002</v>
      </c>
      <c r="O22">
        <f t="shared" si="0"/>
        <v>0.28118171750061272</v>
      </c>
      <c r="Q22">
        <f t="shared" si="1"/>
        <v>0.10118171750061269</v>
      </c>
    </row>
    <row r="23" spans="1:17" ht="15" thickBot="1" x14ac:dyDescent="0.35">
      <c r="A23">
        <v>20</v>
      </c>
      <c r="B23" s="8">
        <v>0.39400000000000002</v>
      </c>
      <c r="M23">
        <v>0.19073355652596119</v>
      </c>
      <c r="N23">
        <f t="shared" si="2"/>
        <v>0.19000000000000003</v>
      </c>
      <c r="O23">
        <f t="shared" si="0"/>
        <v>0.34244586365996887</v>
      </c>
      <c r="Q23">
        <f t="shared" si="1"/>
        <v>0.15244586365996884</v>
      </c>
    </row>
    <row r="24" spans="1:17" ht="15" thickBot="1" x14ac:dyDescent="0.35">
      <c r="A24">
        <v>21</v>
      </c>
      <c r="B24" s="8">
        <v>0.26700000000000002</v>
      </c>
      <c r="M24">
        <v>0.20321973409541913</v>
      </c>
      <c r="N24">
        <f t="shared" si="2"/>
        <v>0.20000000000000004</v>
      </c>
      <c r="O24">
        <f t="shared" si="0"/>
        <v>0.36006927312451625</v>
      </c>
      <c r="Q24">
        <f t="shared" si="1"/>
        <v>0.16006927312451621</v>
      </c>
    </row>
    <row r="25" spans="1:17" ht="15" thickBot="1" x14ac:dyDescent="0.35">
      <c r="A25">
        <v>22</v>
      </c>
      <c r="B25" s="8">
        <v>0.17100000000000001</v>
      </c>
      <c r="M25">
        <v>0.21743367840520067</v>
      </c>
      <c r="N25">
        <f t="shared" si="2"/>
        <v>0.21000000000000005</v>
      </c>
      <c r="O25">
        <f t="shared" si="0"/>
        <v>0.37952820148808564</v>
      </c>
      <c r="Q25">
        <f t="shared" si="1"/>
        <v>0.16952820148808559</v>
      </c>
    </row>
    <row r="26" spans="1:17" ht="15" thickBot="1" x14ac:dyDescent="0.35">
      <c r="A26">
        <v>23</v>
      </c>
      <c r="B26" s="8">
        <v>0.109</v>
      </c>
      <c r="M26">
        <v>0.22740493099378151</v>
      </c>
      <c r="N26">
        <f t="shared" si="2"/>
        <v>0.22000000000000006</v>
      </c>
      <c r="O26">
        <f t="shared" si="0"/>
        <v>0.39280630220786578</v>
      </c>
      <c r="Q26">
        <f t="shared" si="1"/>
        <v>0.17280630220786572</v>
      </c>
    </row>
    <row r="27" spans="1:17" ht="15" thickBot="1" x14ac:dyDescent="0.35">
      <c r="A27">
        <v>24</v>
      </c>
      <c r="B27" s="8">
        <v>0.27300000000000002</v>
      </c>
      <c r="M27">
        <v>0.2527712492367547</v>
      </c>
      <c r="N27">
        <f t="shared" si="2"/>
        <v>0.23000000000000007</v>
      </c>
      <c r="O27">
        <f t="shared" si="0"/>
        <v>0.425251892469938</v>
      </c>
      <c r="Q27">
        <f t="shared" si="1"/>
        <v>0.19525189246993793</v>
      </c>
    </row>
    <row r="28" spans="1:17" ht="15" thickBot="1" x14ac:dyDescent="0.35">
      <c r="A28">
        <v>25</v>
      </c>
      <c r="B28" s="8">
        <v>0.75700000000000001</v>
      </c>
      <c r="M28">
        <v>0.25517746417533804</v>
      </c>
      <c r="N28">
        <f t="shared" si="2"/>
        <v>0.24000000000000007</v>
      </c>
      <c r="O28">
        <f t="shared" si="0"/>
        <v>0.42823309630325102</v>
      </c>
      <c r="Q28">
        <f t="shared" si="1"/>
        <v>0.18823309630325094</v>
      </c>
    </row>
    <row r="29" spans="1:17" ht="15" thickBot="1" x14ac:dyDescent="0.35">
      <c r="A29">
        <v>26</v>
      </c>
      <c r="B29" s="8">
        <v>0.36</v>
      </c>
      <c r="M29">
        <v>0.26907104238489216</v>
      </c>
      <c r="N29">
        <f t="shared" si="2"/>
        <v>0.25000000000000006</v>
      </c>
      <c r="O29">
        <f t="shared" si="0"/>
        <v>0.44512986446603608</v>
      </c>
      <c r="Q29">
        <f t="shared" si="1"/>
        <v>0.19512986446603603</v>
      </c>
    </row>
    <row r="30" spans="1:17" ht="15" thickBot="1" x14ac:dyDescent="0.35">
      <c r="A30">
        <v>27</v>
      </c>
      <c r="B30" s="8">
        <v>0.53400000000000003</v>
      </c>
      <c r="M30">
        <v>0.27065317988454646</v>
      </c>
      <c r="N30">
        <f t="shared" si="2"/>
        <v>0.26000000000000006</v>
      </c>
      <c r="O30">
        <f t="shared" si="0"/>
        <v>0.44702020574204288</v>
      </c>
      <c r="Q30">
        <f t="shared" si="1"/>
        <v>0.18702020574204281</v>
      </c>
    </row>
    <row r="31" spans="1:17" ht="15" thickBot="1" x14ac:dyDescent="0.35">
      <c r="A31">
        <v>28</v>
      </c>
      <c r="B31" s="8">
        <v>0.23699999999999999</v>
      </c>
      <c r="M31">
        <v>0.27729655605173981</v>
      </c>
      <c r="N31">
        <f t="shared" si="2"/>
        <v>0.27000000000000007</v>
      </c>
      <c r="O31">
        <f t="shared" si="0"/>
        <v>0.45488359603249873</v>
      </c>
      <c r="Q31">
        <f t="shared" si="1"/>
        <v>0.18488359603249865</v>
      </c>
    </row>
    <row r="32" spans="1:17" ht="15" thickBot="1" x14ac:dyDescent="0.35">
      <c r="A32">
        <v>29</v>
      </c>
      <c r="B32" s="8">
        <v>0.65100000000000002</v>
      </c>
      <c r="M32">
        <v>0.30244292832370773</v>
      </c>
      <c r="N32">
        <f t="shared" si="2"/>
        <v>0.28000000000000008</v>
      </c>
      <c r="O32">
        <f t="shared" si="0"/>
        <v>0.48359086298112819</v>
      </c>
      <c r="Q32">
        <f t="shared" si="1"/>
        <v>0.20359086298112811</v>
      </c>
    </row>
    <row r="33" spans="1:17" ht="15" thickBot="1" x14ac:dyDescent="0.35">
      <c r="A33">
        <v>30</v>
      </c>
      <c r="B33" s="8">
        <v>0.67200000000000004</v>
      </c>
      <c r="M33">
        <v>0.30880052542026803</v>
      </c>
      <c r="N33">
        <f t="shared" si="2"/>
        <v>0.29000000000000009</v>
      </c>
      <c r="O33">
        <f t="shared" si="0"/>
        <v>0.49059154419042905</v>
      </c>
      <c r="Q33">
        <f t="shared" si="1"/>
        <v>0.20059154419042896</v>
      </c>
    </row>
    <row r="34" spans="1:17" ht="15" thickBot="1" x14ac:dyDescent="0.35">
      <c r="A34">
        <v>31</v>
      </c>
      <c r="B34" s="8">
        <v>0.113</v>
      </c>
      <c r="M34">
        <v>0.31437312838128384</v>
      </c>
      <c r="N34">
        <f t="shared" si="2"/>
        <v>0.3000000000000001</v>
      </c>
      <c r="O34">
        <f t="shared" si="0"/>
        <v>0.49664486552951337</v>
      </c>
      <c r="Q34">
        <f t="shared" si="1"/>
        <v>0.19664486552951327</v>
      </c>
    </row>
    <row r="35" spans="1:17" ht="15" thickBot="1" x14ac:dyDescent="0.35">
      <c r="A35">
        <v>32</v>
      </c>
      <c r="B35" s="8">
        <v>0.71899999999999997</v>
      </c>
      <c r="M35">
        <v>0.31531731977335198</v>
      </c>
      <c r="N35">
        <f t="shared" si="2"/>
        <v>0.31000000000000011</v>
      </c>
      <c r="O35">
        <f t="shared" si="0"/>
        <v>0.49766290460081741</v>
      </c>
      <c r="Q35">
        <f t="shared" si="1"/>
        <v>0.1876629046008173</v>
      </c>
    </row>
    <row r="36" spans="1:17" ht="15" thickBot="1" x14ac:dyDescent="0.35">
      <c r="A36">
        <v>33</v>
      </c>
      <c r="B36" s="8">
        <v>0.27600000000000002</v>
      </c>
      <c r="M36">
        <v>0.33278056286534846</v>
      </c>
      <c r="N36">
        <f t="shared" si="2"/>
        <v>0.32000000000000012</v>
      </c>
      <c r="O36">
        <f t="shared" si="0"/>
        <v>0.51610205429830613</v>
      </c>
      <c r="Q36">
        <f t="shared" si="1"/>
        <v>0.19610205429830602</v>
      </c>
    </row>
    <row r="37" spans="1:17" ht="15" thickBot="1" x14ac:dyDescent="0.35">
      <c r="A37">
        <v>34</v>
      </c>
      <c r="B37" s="8">
        <v>0.20399999999999999</v>
      </c>
      <c r="M37">
        <v>0.34834851957022972</v>
      </c>
      <c r="N37">
        <f t="shared" si="2"/>
        <v>0.33000000000000013</v>
      </c>
      <c r="O37">
        <f t="shared" si="0"/>
        <v>0.53193225815502998</v>
      </c>
      <c r="Q37">
        <f t="shared" si="1"/>
        <v>0.20193225815502985</v>
      </c>
    </row>
    <row r="38" spans="1:17" ht="15" thickBot="1" x14ac:dyDescent="0.35">
      <c r="A38">
        <v>35</v>
      </c>
      <c r="B38" s="8">
        <v>0.51700000000000002</v>
      </c>
      <c r="M38">
        <v>0.35502516238234655</v>
      </c>
      <c r="N38">
        <f t="shared" si="2"/>
        <v>0.34000000000000014</v>
      </c>
      <c r="O38">
        <f t="shared" si="0"/>
        <v>0.53855113153812062</v>
      </c>
      <c r="Q38">
        <f t="shared" si="1"/>
        <v>0.19855113153812048</v>
      </c>
    </row>
    <row r="39" spans="1:17" ht="15" thickBot="1" x14ac:dyDescent="0.35">
      <c r="A39">
        <v>36</v>
      </c>
      <c r="B39" s="8">
        <v>1.2010000000000001</v>
      </c>
      <c r="M39">
        <v>0.36274873047247891</v>
      </c>
      <c r="N39">
        <f t="shared" si="2"/>
        <v>0.35000000000000014</v>
      </c>
      <c r="O39">
        <f t="shared" si="0"/>
        <v>0.54608329328466543</v>
      </c>
      <c r="Q39">
        <f t="shared" si="1"/>
        <v>0.19608329328466528</v>
      </c>
    </row>
    <row r="40" spans="1:17" ht="15" thickBot="1" x14ac:dyDescent="0.35">
      <c r="A40">
        <v>37</v>
      </c>
      <c r="B40" s="8">
        <v>0.04</v>
      </c>
      <c r="M40">
        <v>0.36643330145603453</v>
      </c>
      <c r="N40">
        <f t="shared" si="2"/>
        <v>0.36000000000000015</v>
      </c>
      <c r="O40">
        <f t="shared" si="0"/>
        <v>0.54963012097762998</v>
      </c>
      <c r="Q40">
        <f t="shared" si="1"/>
        <v>0.18963012097762982</v>
      </c>
    </row>
    <row r="41" spans="1:17" ht="15" thickBot="1" x14ac:dyDescent="0.35">
      <c r="A41">
        <v>38</v>
      </c>
      <c r="B41" s="8">
        <v>0.41199999999999998</v>
      </c>
      <c r="M41">
        <v>0.37503968812907129</v>
      </c>
      <c r="N41">
        <f t="shared" si="2"/>
        <v>0.37000000000000016</v>
      </c>
      <c r="O41">
        <f t="shared" si="0"/>
        <v>0.55779970421643843</v>
      </c>
      <c r="Q41">
        <f t="shared" si="1"/>
        <v>0.18779970421643827</v>
      </c>
    </row>
    <row r="42" spans="1:17" ht="15" thickBot="1" x14ac:dyDescent="0.35">
      <c r="A42">
        <v>39</v>
      </c>
      <c r="B42" s="8">
        <v>2.1000000000000001E-2</v>
      </c>
      <c r="M42">
        <v>0.38868952615614866</v>
      </c>
      <c r="N42">
        <f t="shared" si="2"/>
        <v>0.38000000000000017</v>
      </c>
      <c r="O42">
        <f t="shared" si="0"/>
        <v>0.57043282443949428</v>
      </c>
      <c r="Q42">
        <f t="shared" si="1"/>
        <v>0.19043282443949411</v>
      </c>
    </row>
    <row r="43" spans="1:17" ht="15" thickBot="1" x14ac:dyDescent="0.35">
      <c r="A43">
        <v>40</v>
      </c>
      <c r="B43" s="8">
        <v>0.48199999999999998</v>
      </c>
      <c r="M43">
        <v>0.40523216163919717</v>
      </c>
      <c r="N43">
        <f t="shared" si="2"/>
        <v>0.39000000000000018</v>
      </c>
      <c r="O43">
        <f t="shared" si="0"/>
        <v>0.58522630844459145</v>
      </c>
      <c r="Q43">
        <f t="shared" si="1"/>
        <v>0.19522630844459127</v>
      </c>
    </row>
    <row r="44" spans="1:17" ht="15" thickBot="1" x14ac:dyDescent="0.35">
      <c r="A44">
        <v>41</v>
      </c>
      <c r="B44" s="8">
        <v>0.96</v>
      </c>
      <c r="M44">
        <v>0.40605340267775458</v>
      </c>
      <c r="N44">
        <f t="shared" si="2"/>
        <v>0.40000000000000019</v>
      </c>
      <c r="O44">
        <f t="shared" si="0"/>
        <v>0.58594630380119472</v>
      </c>
      <c r="Q44">
        <f t="shared" si="1"/>
        <v>0.18594630380119453</v>
      </c>
    </row>
    <row r="45" spans="1:17" ht="15" thickBot="1" x14ac:dyDescent="0.35">
      <c r="A45">
        <v>42</v>
      </c>
      <c r="B45" s="8">
        <v>0.59299999999999997</v>
      </c>
      <c r="M45">
        <v>0.44295557585567835</v>
      </c>
      <c r="N45">
        <f t="shared" si="2"/>
        <v>0.4100000000000002</v>
      </c>
      <c r="O45">
        <f t="shared" si="0"/>
        <v>0.61694946988336796</v>
      </c>
      <c r="Q45">
        <f t="shared" si="1"/>
        <v>0.20694946988336776</v>
      </c>
    </row>
    <row r="46" spans="1:17" ht="15" thickBot="1" x14ac:dyDescent="0.35">
      <c r="A46">
        <v>43</v>
      </c>
      <c r="B46" s="8">
        <v>0.62</v>
      </c>
      <c r="M46">
        <v>0.47789663338931548</v>
      </c>
      <c r="N46">
        <f t="shared" si="2"/>
        <v>0.42000000000000021</v>
      </c>
      <c r="O46">
        <f t="shared" si="0"/>
        <v>0.64400272344381182</v>
      </c>
      <c r="Q46">
        <f t="shared" si="1"/>
        <v>0.22400272344381161</v>
      </c>
    </row>
    <row r="47" spans="1:17" ht="15" thickBot="1" x14ac:dyDescent="0.35">
      <c r="A47">
        <v>44</v>
      </c>
      <c r="B47" s="8">
        <v>1E-3</v>
      </c>
      <c r="M47">
        <v>0.50634127226457437</v>
      </c>
      <c r="N47">
        <f t="shared" si="2"/>
        <v>0.43000000000000022</v>
      </c>
      <c r="O47">
        <f t="shared" si="0"/>
        <v>0.66449533578217257</v>
      </c>
      <c r="Q47">
        <f t="shared" si="1"/>
        <v>0.23449533578217235</v>
      </c>
    </row>
    <row r="48" spans="1:17" ht="15" thickBot="1" x14ac:dyDescent="0.35">
      <c r="A48">
        <v>45</v>
      </c>
      <c r="B48" s="8">
        <v>0.65900000000000003</v>
      </c>
      <c r="M48">
        <v>0.52270159069893862</v>
      </c>
      <c r="N48">
        <f t="shared" si="2"/>
        <v>0.44000000000000022</v>
      </c>
      <c r="O48">
        <f t="shared" si="0"/>
        <v>0.67569670252242975</v>
      </c>
      <c r="Q48">
        <f t="shared" si="1"/>
        <v>0.23569670252242952</v>
      </c>
    </row>
    <row r="49" spans="1:17" ht="15" thickBot="1" x14ac:dyDescent="0.35">
      <c r="A49">
        <v>46</v>
      </c>
      <c r="B49" s="8">
        <v>0.22800000000000001</v>
      </c>
      <c r="M49">
        <v>0.52694505536439673</v>
      </c>
      <c r="N49">
        <f t="shared" si="2"/>
        <v>0.45000000000000023</v>
      </c>
      <c r="O49">
        <f t="shared" si="0"/>
        <v>0.6785348506938661</v>
      </c>
      <c r="Q49">
        <f t="shared" si="1"/>
        <v>0.22853485069386587</v>
      </c>
    </row>
    <row r="50" spans="1:17" ht="15" thickBot="1" x14ac:dyDescent="0.35">
      <c r="A50">
        <v>47</v>
      </c>
      <c r="B50" s="8">
        <v>0.441</v>
      </c>
      <c r="M50">
        <v>0.52891967613990754</v>
      </c>
      <c r="N50">
        <f t="shared" si="2"/>
        <v>0.46000000000000024</v>
      </c>
      <c r="O50">
        <f t="shared" si="0"/>
        <v>0.67984625642659091</v>
      </c>
      <c r="Q50">
        <f t="shared" si="1"/>
        <v>0.21984625642659067</v>
      </c>
    </row>
    <row r="51" spans="1:17" ht="15" thickBot="1" x14ac:dyDescent="0.35">
      <c r="A51">
        <v>48</v>
      </c>
      <c r="B51" s="8">
        <v>0.16400000000000001</v>
      </c>
      <c r="M51">
        <v>0.54691441070892621</v>
      </c>
      <c r="N51">
        <f t="shared" si="2"/>
        <v>0.47000000000000025</v>
      </c>
      <c r="O51">
        <f t="shared" si="0"/>
        <v>0.69153062048310177</v>
      </c>
      <c r="Q51">
        <f t="shared" si="1"/>
        <v>0.22153062048310151</v>
      </c>
    </row>
    <row r="52" spans="1:17" ht="15" thickBot="1" x14ac:dyDescent="0.35">
      <c r="A52">
        <v>49</v>
      </c>
      <c r="B52" s="8">
        <v>0.33400000000000002</v>
      </c>
      <c r="M52">
        <v>0.58536549636551727</v>
      </c>
      <c r="N52">
        <f t="shared" si="2"/>
        <v>0.48000000000000026</v>
      </c>
      <c r="O52">
        <f t="shared" si="0"/>
        <v>0.71495830720641773</v>
      </c>
      <c r="Q52">
        <f t="shared" si="1"/>
        <v>0.23495830720641747</v>
      </c>
    </row>
    <row r="53" spans="1:17" ht="15" thickBot="1" x14ac:dyDescent="0.35">
      <c r="A53">
        <v>50</v>
      </c>
      <c r="B53" s="8">
        <v>0.30599999999999999</v>
      </c>
      <c r="M53">
        <v>0.5855123093426795</v>
      </c>
      <c r="N53">
        <f t="shared" si="2"/>
        <v>0.49000000000000027</v>
      </c>
      <c r="O53">
        <f t="shared" si="0"/>
        <v>0.71504391045473525</v>
      </c>
      <c r="Q53">
        <f t="shared" si="1"/>
        <v>0.22504391045473499</v>
      </c>
    </row>
    <row r="54" spans="1:17" ht="15" thickBot="1" x14ac:dyDescent="0.35">
      <c r="A54">
        <v>51</v>
      </c>
      <c r="B54" s="8">
        <v>1.1459999999999999</v>
      </c>
      <c r="M54">
        <v>0.60076052074413355</v>
      </c>
      <c r="N54">
        <f t="shared" si="2"/>
        <v>0.50000000000000022</v>
      </c>
      <c r="O54">
        <f t="shared" si="0"/>
        <v>0.72378187668708815</v>
      </c>
      <c r="Q54">
        <f t="shared" si="1"/>
        <v>0.22378187668708793</v>
      </c>
    </row>
    <row r="55" spans="1:17" ht="15" thickBot="1" x14ac:dyDescent="0.35">
      <c r="A55">
        <v>52</v>
      </c>
      <c r="B55" s="8">
        <v>0.47699999999999998</v>
      </c>
      <c r="M55">
        <v>0.62628486482977463</v>
      </c>
      <c r="N55">
        <f t="shared" si="2"/>
        <v>0.51000000000000023</v>
      </c>
      <c r="O55">
        <f t="shared" si="0"/>
        <v>0.73775152755442674</v>
      </c>
      <c r="Q55">
        <f t="shared" si="1"/>
        <v>0.22775152755442651</v>
      </c>
    </row>
    <row r="56" spans="1:17" ht="15" thickBot="1" x14ac:dyDescent="0.35">
      <c r="A56">
        <v>53</v>
      </c>
      <c r="B56" s="8">
        <v>7.9720000000000004</v>
      </c>
      <c r="M56">
        <v>0.63297994792922219</v>
      </c>
      <c r="N56">
        <f t="shared" si="2"/>
        <v>0.52000000000000024</v>
      </c>
      <c r="O56">
        <f t="shared" si="0"/>
        <v>0.74128448469821906</v>
      </c>
      <c r="Q56">
        <f t="shared" si="1"/>
        <v>0.22128448469821882</v>
      </c>
    </row>
    <row r="57" spans="1:17" ht="15" thickBot="1" x14ac:dyDescent="0.35">
      <c r="A57">
        <v>54</v>
      </c>
      <c r="B57" s="8">
        <v>0.26200000000000001</v>
      </c>
      <c r="M57">
        <v>0.63953082590071542</v>
      </c>
      <c r="N57">
        <f t="shared" si="2"/>
        <v>0.53000000000000025</v>
      </c>
      <c r="O57">
        <f t="shared" si="0"/>
        <v>0.74469007943942089</v>
      </c>
      <c r="Q57">
        <f t="shared" si="1"/>
        <v>0.21469007943942064</v>
      </c>
    </row>
    <row r="58" spans="1:17" ht="15" thickBot="1" x14ac:dyDescent="0.35">
      <c r="A58">
        <v>55</v>
      </c>
      <c r="B58" s="8">
        <v>0.51600000000000001</v>
      </c>
      <c r="M58">
        <v>0.64818777461892696</v>
      </c>
      <c r="N58">
        <f t="shared" si="2"/>
        <v>0.54000000000000026</v>
      </c>
      <c r="O58">
        <f t="shared" si="0"/>
        <v>0.74911406781337053</v>
      </c>
      <c r="Q58">
        <f t="shared" si="1"/>
        <v>0.20911406781337027</v>
      </c>
    </row>
    <row r="59" spans="1:17" ht="15" thickBot="1" x14ac:dyDescent="0.35">
      <c r="A59">
        <v>56</v>
      </c>
      <c r="B59" s="8">
        <v>0.45200000000000001</v>
      </c>
      <c r="M59">
        <v>0.64856439613930938</v>
      </c>
      <c r="N59">
        <f t="shared" si="2"/>
        <v>0.55000000000000027</v>
      </c>
      <c r="O59">
        <f t="shared" si="0"/>
        <v>0.74930458086491802</v>
      </c>
      <c r="Q59">
        <f t="shared" si="1"/>
        <v>0.19930458086491776</v>
      </c>
    </row>
    <row r="60" spans="1:17" ht="15" thickBot="1" x14ac:dyDescent="0.35">
      <c r="A60">
        <v>57</v>
      </c>
      <c r="B60" s="8">
        <v>1.43</v>
      </c>
      <c r="M60">
        <v>0.68501298411475331</v>
      </c>
      <c r="N60">
        <f t="shared" si="2"/>
        <v>0.56000000000000028</v>
      </c>
      <c r="O60">
        <f t="shared" si="0"/>
        <v>0.7669977903030768</v>
      </c>
      <c r="Q60">
        <f t="shared" si="1"/>
        <v>0.20699779030307652</v>
      </c>
    </row>
    <row r="61" spans="1:17" ht="15" thickBot="1" x14ac:dyDescent="0.35">
      <c r="A61">
        <v>58</v>
      </c>
      <c r="B61" s="8">
        <v>0.153</v>
      </c>
      <c r="M61">
        <v>0.68666383224537664</v>
      </c>
      <c r="N61">
        <f t="shared" si="2"/>
        <v>0.57000000000000028</v>
      </c>
      <c r="O61">
        <f t="shared" si="0"/>
        <v>0.76776530055760861</v>
      </c>
      <c r="Q61">
        <f t="shared" si="1"/>
        <v>0.19776530055760833</v>
      </c>
    </row>
    <row r="62" spans="1:17" ht="15" thickBot="1" x14ac:dyDescent="0.35">
      <c r="A62">
        <v>59</v>
      </c>
      <c r="B62" s="8">
        <v>0.8</v>
      </c>
      <c r="M62">
        <v>0.68929086660962102</v>
      </c>
      <c r="N62">
        <f t="shared" si="2"/>
        <v>0.58000000000000029</v>
      </c>
      <c r="O62">
        <f t="shared" si="0"/>
        <v>0.76898079545208298</v>
      </c>
      <c r="Q62">
        <f t="shared" si="1"/>
        <v>0.18898079545208268</v>
      </c>
    </row>
    <row r="63" spans="1:17" ht="15" thickBot="1" x14ac:dyDescent="0.35">
      <c r="A63">
        <v>60</v>
      </c>
      <c r="B63" s="8">
        <v>0.29299999999999998</v>
      </c>
      <c r="M63">
        <v>0.70939105201288977</v>
      </c>
      <c r="N63">
        <f t="shared" si="2"/>
        <v>0.5900000000000003</v>
      </c>
      <c r="O63">
        <f t="shared" si="0"/>
        <v>0.77804697960326874</v>
      </c>
      <c r="Q63">
        <f t="shared" si="1"/>
        <v>0.18804697960326844</v>
      </c>
    </row>
    <row r="64" spans="1:17" ht="15" thickBot="1" x14ac:dyDescent="0.35">
      <c r="A64">
        <v>61</v>
      </c>
      <c r="B64" s="8">
        <v>2.1000000000000001E-2</v>
      </c>
      <c r="M64">
        <v>0.71039449063319182</v>
      </c>
      <c r="N64">
        <f t="shared" si="2"/>
        <v>0.60000000000000031</v>
      </c>
      <c r="O64">
        <f t="shared" si="0"/>
        <v>0.77848893288773402</v>
      </c>
      <c r="Q64">
        <f t="shared" si="1"/>
        <v>0.17848893288773371</v>
      </c>
    </row>
    <row r="65" spans="1:17" ht="15" thickBot="1" x14ac:dyDescent="0.35">
      <c r="A65">
        <v>62</v>
      </c>
      <c r="B65" s="8">
        <v>0.192</v>
      </c>
      <c r="M65">
        <v>0.71549407934180009</v>
      </c>
      <c r="N65">
        <f t="shared" si="2"/>
        <v>0.61000000000000032</v>
      </c>
      <c r="O65">
        <f t="shared" si="0"/>
        <v>0.78071965303410107</v>
      </c>
      <c r="Q65">
        <f t="shared" si="1"/>
        <v>0.17071965303410075</v>
      </c>
    </row>
    <row r="66" spans="1:17" ht="15" thickBot="1" x14ac:dyDescent="0.35">
      <c r="A66">
        <v>63</v>
      </c>
      <c r="B66" s="8">
        <v>0.73799999999999999</v>
      </c>
      <c r="M66">
        <v>0.74283598229189951</v>
      </c>
      <c r="N66">
        <f t="shared" si="2"/>
        <v>0.62000000000000033</v>
      </c>
      <c r="O66">
        <f t="shared" si="0"/>
        <v>0.79225377826305377</v>
      </c>
      <c r="Q66">
        <f t="shared" si="1"/>
        <v>0.17225377826305344</v>
      </c>
    </row>
    <row r="67" spans="1:17" ht="15" thickBot="1" x14ac:dyDescent="0.35">
      <c r="A67">
        <v>64</v>
      </c>
      <c r="B67" s="8">
        <v>0.39800000000000002</v>
      </c>
      <c r="M67">
        <v>0.7813993907876492</v>
      </c>
      <c r="N67">
        <f t="shared" si="2"/>
        <v>0.63000000000000034</v>
      </c>
      <c r="O67">
        <f t="shared" si="0"/>
        <v>0.80736511850060644</v>
      </c>
      <c r="Q67">
        <f t="shared" si="1"/>
        <v>0.1773651185006061</v>
      </c>
    </row>
    <row r="68" spans="1:17" ht="15" thickBot="1" x14ac:dyDescent="0.35">
      <c r="A68">
        <v>65</v>
      </c>
      <c r="B68" s="8">
        <v>0.19</v>
      </c>
      <c r="M68">
        <v>0.78793946771350254</v>
      </c>
      <c r="N68">
        <f t="shared" si="2"/>
        <v>0.64000000000000035</v>
      </c>
      <c r="O68">
        <f t="shared" si="0"/>
        <v>0.80980093857926538</v>
      </c>
      <c r="Q68">
        <f t="shared" si="1"/>
        <v>0.16980093857926504</v>
      </c>
    </row>
    <row r="69" spans="1:17" ht="15" thickBot="1" x14ac:dyDescent="0.35">
      <c r="A69">
        <v>66</v>
      </c>
      <c r="B69" s="8">
        <v>0.59899999999999998</v>
      </c>
      <c r="M69">
        <v>0.78973436161840616</v>
      </c>
      <c r="N69">
        <f t="shared" si="2"/>
        <v>0.65000000000000036</v>
      </c>
      <c r="O69">
        <f t="shared" ref="O69:O103" si="3">I$4*(1-EXP(-I$9*M69))+(1-I$4)*(1-EXP(-I$10*M69))</f>
        <v>0.81046322835453399</v>
      </c>
      <c r="Q69">
        <f t="shared" ref="Q69:Q103" si="4">ABS(N69-O69)</f>
        <v>0.16046322835453364</v>
      </c>
    </row>
    <row r="70" spans="1:17" ht="15" thickBot="1" x14ac:dyDescent="0.35">
      <c r="A70">
        <v>67</v>
      </c>
      <c r="B70" s="8">
        <v>2.1000000000000001E-2</v>
      </c>
      <c r="M70">
        <v>0.79548398611247872</v>
      </c>
      <c r="N70">
        <f t="shared" ref="N70:N103" si="5">+N69+1/100</f>
        <v>0.66000000000000036</v>
      </c>
      <c r="O70">
        <f t="shared" si="3"/>
        <v>0.8125669440832376</v>
      </c>
      <c r="Q70">
        <f t="shared" si="4"/>
        <v>0.15256694408323723</v>
      </c>
    </row>
    <row r="71" spans="1:17" ht="15" thickBot="1" x14ac:dyDescent="0.35">
      <c r="A71">
        <v>68</v>
      </c>
      <c r="B71" s="8">
        <v>0.28199999999999997</v>
      </c>
      <c r="M71">
        <v>0.80420286251543538</v>
      </c>
      <c r="N71">
        <f t="shared" si="5"/>
        <v>0.67000000000000037</v>
      </c>
      <c r="O71">
        <f t="shared" si="3"/>
        <v>0.81570591262462822</v>
      </c>
      <c r="Q71">
        <f t="shared" si="4"/>
        <v>0.14570591262462784</v>
      </c>
    </row>
    <row r="72" spans="1:17" ht="15" thickBot="1" x14ac:dyDescent="0.35">
      <c r="A72">
        <v>69</v>
      </c>
      <c r="B72" s="8">
        <v>0.98</v>
      </c>
      <c r="M72">
        <v>0.81062904246371481</v>
      </c>
      <c r="N72">
        <f t="shared" si="5"/>
        <v>0.68000000000000038</v>
      </c>
      <c r="O72">
        <f t="shared" si="3"/>
        <v>0.81798062197345289</v>
      </c>
      <c r="Q72">
        <f t="shared" si="4"/>
        <v>0.13798062197345251</v>
      </c>
    </row>
    <row r="73" spans="1:17" ht="15" thickBot="1" x14ac:dyDescent="0.35">
      <c r="A73">
        <v>70</v>
      </c>
      <c r="B73" s="8">
        <v>0.62</v>
      </c>
      <c r="M73">
        <v>0.82353093964562851</v>
      </c>
      <c r="N73">
        <f t="shared" si="5"/>
        <v>0.69000000000000039</v>
      </c>
      <c r="O73">
        <f t="shared" si="3"/>
        <v>0.82245016511326141</v>
      </c>
      <c r="Q73">
        <f t="shared" si="4"/>
        <v>0.13245016511326102</v>
      </c>
    </row>
    <row r="74" spans="1:17" ht="15" thickBot="1" x14ac:dyDescent="0.35">
      <c r="A74">
        <v>71</v>
      </c>
      <c r="B74" s="8">
        <v>0.30499999999999999</v>
      </c>
      <c r="M74">
        <v>0.82381117202968657</v>
      </c>
      <c r="N74">
        <f t="shared" si="5"/>
        <v>0.7000000000000004</v>
      </c>
      <c r="O74">
        <f t="shared" si="3"/>
        <v>0.82254582322650394</v>
      </c>
      <c r="Q74">
        <f t="shared" si="4"/>
        <v>0.12254582322650354</v>
      </c>
    </row>
    <row r="75" spans="1:17" ht="15" thickBot="1" x14ac:dyDescent="0.35">
      <c r="A75">
        <v>72</v>
      </c>
      <c r="B75" s="8">
        <v>0.61</v>
      </c>
      <c r="M75">
        <v>0.84705712621900198</v>
      </c>
      <c r="N75">
        <f t="shared" si="5"/>
        <v>0.71000000000000041</v>
      </c>
      <c r="O75">
        <f t="shared" si="3"/>
        <v>0.83027623355690428</v>
      </c>
      <c r="Q75">
        <f t="shared" si="4"/>
        <v>0.12027623355690387</v>
      </c>
    </row>
    <row r="76" spans="1:17" ht="15" thickBot="1" x14ac:dyDescent="0.35">
      <c r="A76">
        <v>73</v>
      </c>
      <c r="B76" s="8">
        <v>0.89500000000000002</v>
      </c>
      <c r="M76">
        <v>0.86515358393094488</v>
      </c>
      <c r="N76">
        <f t="shared" si="5"/>
        <v>0.72000000000000042</v>
      </c>
      <c r="O76">
        <f t="shared" si="3"/>
        <v>0.83602296085752414</v>
      </c>
      <c r="Q76">
        <f t="shared" si="4"/>
        <v>0.11602296085752373</v>
      </c>
    </row>
    <row r="77" spans="1:17" ht="15" thickBot="1" x14ac:dyDescent="0.35">
      <c r="A77">
        <v>74</v>
      </c>
      <c r="B77" s="8">
        <v>0.20300000000000001</v>
      </c>
      <c r="M77">
        <v>0.87476838539197732</v>
      </c>
      <c r="N77">
        <f t="shared" si="5"/>
        <v>0.73000000000000043</v>
      </c>
      <c r="O77">
        <f t="shared" si="3"/>
        <v>0.8389833607035061</v>
      </c>
      <c r="Q77">
        <f t="shared" si="4"/>
        <v>0.10898336070350567</v>
      </c>
    </row>
    <row r="78" spans="1:17" ht="15" thickBot="1" x14ac:dyDescent="0.35">
      <c r="A78">
        <v>75</v>
      </c>
      <c r="B78" s="8">
        <v>9.5000000000000001E-2</v>
      </c>
      <c r="M78">
        <v>0.89216971735003325</v>
      </c>
      <c r="N78">
        <f t="shared" si="5"/>
        <v>0.74000000000000044</v>
      </c>
      <c r="O78">
        <f t="shared" si="3"/>
        <v>0.84418290884299674</v>
      </c>
      <c r="Q78">
        <f t="shared" si="4"/>
        <v>0.1041829088429963</v>
      </c>
    </row>
    <row r="79" spans="1:17" ht="15" thickBot="1" x14ac:dyDescent="0.35">
      <c r="A79">
        <v>76</v>
      </c>
      <c r="B79" s="8">
        <v>8.5999999999999993E-2</v>
      </c>
      <c r="M79">
        <v>0.93915336521330339</v>
      </c>
      <c r="N79">
        <f t="shared" si="5"/>
        <v>0.75000000000000044</v>
      </c>
      <c r="O79">
        <f t="shared" si="3"/>
        <v>0.85725863582881467</v>
      </c>
      <c r="Q79">
        <f t="shared" si="4"/>
        <v>0.10725863582881423</v>
      </c>
    </row>
    <row r="80" spans="1:17" ht="15" thickBot="1" x14ac:dyDescent="0.35">
      <c r="A80">
        <v>77</v>
      </c>
      <c r="B80" s="8">
        <v>0.48799999999999999</v>
      </c>
      <c r="M80">
        <v>0.9477960719612073</v>
      </c>
      <c r="N80">
        <f t="shared" si="5"/>
        <v>0.76000000000000045</v>
      </c>
      <c r="O80">
        <f t="shared" si="3"/>
        <v>0.85951920658744474</v>
      </c>
      <c r="Q80">
        <f t="shared" si="4"/>
        <v>9.9519206587444287E-2</v>
      </c>
    </row>
    <row r="81" spans="1:17" ht="15" thickBot="1" x14ac:dyDescent="0.35">
      <c r="A81">
        <v>78</v>
      </c>
      <c r="B81" s="8">
        <v>0.53500000000000003</v>
      </c>
      <c r="M81">
        <v>0.95492873548452273</v>
      </c>
      <c r="N81">
        <f t="shared" si="5"/>
        <v>0.77000000000000046</v>
      </c>
      <c r="O81">
        <f t="shared" si="3"/>
        <v>0.86135253991712568</v>
      </c>
      <c r="Q81">
        <f t="shared" si="4"/>
        <v>9.1352539917125219E-2</v>
      </c>
    </row>
    <row r="82" spans="1:17" ht="15" thickBot="1" x14ac:dyDescent="0.35">
      <c r="A82">
        <v>79</v>
      </c>
      <c r="B82" s="8">
        <v>0.56599999999999995</v>
      </c>
      <c r="M82">
        <v>0.97971624169393967</v>
      </c>
      <c r="N82">
        <f t="shared" si="5"/>
        <v>0.78000000000000047</v>
      </c>
      <c r="O82">
        <f t="shared" si="3"/>
        <v>0.86750372978712287</v>
      </c>
      <c r="Q82">
        <f t="shared" si="4"/>
        <v>8.7503729787122397E-2</v>
      </c>
    </row>
    <row r="83" spans="1:17" ht="15" thickBot="1" x14ac:dyDescent="0.35">
      <c r="A83">
        <v>80</v>
      </c>
      <c r="B83" s="8">
        <v>0.38100000000000001</v>
      </c>
      <c r="M83">
        <v>1.0055571948412634</v>
      </c>
      <c r="N83">
        <f t="shared" si="5"/>
        <v>0.79000000000000048</v>
      </c>
      <c r="O83">
        <f t="shared" si="3"/>
        <v>0.87356818145746817</v>
      </c>
      <c r="Q83">
        <f t="shared" si="4"/>
        <v>8.3568181457467694E-2</v>
      </c>
    </row>
    <row r="84" spans="1:17" ht="15" thickBot="1" x14ac:dyDescent="0.35">
      <c r="A84">
        <v>81</v>
      </c>
      <c r="B84" s="8">
        <v>1.034</v>
      </c>
      <c r="M84">
        <v>1.0629736105641778</v>
      </c>
      <c r="N84">
        <f t="shared" si="5"/>
        <v>0.80000000000000049</v>
      </c>
      <c r="O84">
        <f t="shared" si="3"/>
        <v>0.88587095909181501</v>
      </c>
      <c r="Q84">
        <f t="shared" si="4"/>
        <v>8.5870959091814525E-2</v>
      </c>
    </row>
    <row r="85" spans="1:17" ht="15" thickBot="1" x14ac:dyDescent="0.35">
      <c r="A85">
        <v>82</v>
      </c>
      <c r="B85" s="8">
        <v>0.51900000000000002</v>
      </c>
      <c r="M85">
        <v>1.0671051111971519</v>
      </c>
      <c r="N85">
        <f t="shared" si="5"/>
        <v>0.8100000000000005</v>
      </c>
      <c r="O85">
        <f t="shared" si="3"/>
        <v>0.88669792896341559</v>
      </c>
      <c r="Q85">
        <f t="shared" si="4"/>
        <v>7.6697928963415096E-2</v>
      </c>
    </row>
    <row r="86" spans="1:17" ht="15" thickBot="1" x14ac:dyDescent="0.35">
      <c r="A86">
        <v>83</v>
      </c>
      <c r="B86" s="8">
        <v>1.139</v>
      </c>
      <c r="M86">
        <v>1.1084986566217345</v>
      </c>
      <c r="N86">
        <f t="shared" si="5"/>
        <v>0.82000000000000051</v>
      </c>
      <c r="O86">
        <f t="shared" si="3"/>
        <v>0.89458405986212242</v>
      </c>
      <c r="Q86">
        <f t="shared" si="4"/>
        <v>7.458405986212191E-2</v>
      </c>
    </row>
    <row r="87" spans="1:17" ht="15" thickBot="1" x14ac:dyDescent="0.35">
      <c r="A87">
        <v>84</v>
      </c>
      <c r="B87" s="8">
        <v>5.1999999999999998E-2</v>
      </c>
      <c r="M87">
        <v>1.1621411430307449</v>
      </c>
      <c r="N87">
        <f t="shared" si="5"/>
        <v>0.83000000000000052</v>
      </c>
      <c r="O87">
        <f t="shared" si="3"/>
        <v>0.90380159543937388</v>
      </c>
      <c r="Q87">
        <f t="shared" si="4"/>
        <v>7.3801595439373369E-2</v>
      </c>
    </row>
    <row r="88" spans="1:17" ht="15" thickBot="1" x14ac:dyDescent="0.35">
      <c r="A88">
        <v>85</v>
      </c>
      <c r="B88" s="8">
        <v>7.4999999999999997E-2</v>
      </c>
      <c r="M88">
        <v>1.1889169936995641</v>
      </c>
      <c r="N88">
        <f t="shared" si="5"/>
        <v>0.84000000000000052</v>
      </c>
      <c r="O88">
        <f t="shared" si="3"/>
        <v>0.90801688426295024</v>
      </c>
      <c r="Q88">
        <f t="shared" si="4"/>
        <v>6.8016884262949717E-2</v>
      </c>
    </row>
    <row r="89" spans="1:17" ht="15" thickBot="1" x14ac:dyDescent="0.35">
      <c r="A89">
        <v>86</v>
      </c>
      <c r="B89" s="8">
        <v>2.5000000000000001E-2</v>
      </c>
      <c r="M89">
        <v>1.2525926737995148</v>
      </c>
      <c r="N89">
        <f t="shared" si="5"/>
        <v>0.85000000000000053</v>
      </c>
      <c r="O89">
        <f t="shared" si="3"/>
        <v>0.91711667163023791</v>
      </c>
      <c r="Q89">
        <f t="shared" si="4"/>
        <v>6.7116671630237379E-2</v>
      </c>
    </row>
    <row r="90" spans="1:17" ht="15" thickBot="1" x14ac:dyDescent="0.35">
      <c r="A90">
        <v>87</v>
      </c>
      <c r="B90" s="8">
        <v>0.89600000000000002</v>
      </c>
      <c r="M90">
        <v>1.2533951036544739</v>
      </c>
      <c r="N90">
        <f t="shared" si="5"/>
        <v>0.86000000000000054</v>
      </c>
      <c r="O90">
        <f t="shared" si="3"/>
        <v>0.91722359944657805</v>
      </c>
      <c r="Q90">
        <f t="shared" si="4"/>
        <v>5.7223599446577511E-2</v>
      </c>
    </row>
    <row r="91" spans="1:17" ht="15" thickBot="1" x14ac:dyDescent="0.35">
      <c r="A91">
        <v>88</v>
      </c>
      <c r="B91" s="8">
        <v>0.47199999999999998</v>
      </c>
      <c r="M91">
        <v>1.2750207096218855</v>
      </c>
      <c r="N91">
        <f t="shared" si="5"/>
        <v>0.87000000000000055</v>
      </c>
      <c r="O91">
        <f t="shared" si="3"/>
        <v>0.92003734271902826</v>
      </c>
      <c r="Q91">
        <f t="shared" si="4"/>
        <v>5.0037342719027711E-2</v>
      </c>
    </row>
    <row r="92" spans="1:17" ht="15" thickBot="1" x14ac:dyDescent="0.35">
      <c r="A92">
        <v>89</v>
      </c>
      <c r="B92" s="8">
        <v>0.23699999999999999</v>
      </c>
      <c r="M92">
        <v>1.3012461937904349</v>
      </c>
      <c r="N92">
        <f t="shared" si="5"/>
        <v>0.88000000000000056</v>
      </c>
      <c r="O92">
        <f t="shared" si="3"/>
        <v>0.92328005382316425</v>
      </c>
      <c r="Q92">
        <f t="shared" si="4"/>
        <v>4.3280053823163689E-2</v>
      </c>
    </row>
    <row r="93" spans="1:17" ht="15" thickBot="1" x14ac:dyDescent="0.35">
      <c r="A93">
        <v>90</v>
      </c>
      <c r="B93" s="8">
        <v>0.83499999999999996</v>
      </c>
      <c r="M93">
        <v>1.3728546632045076</v>
      </c>
      <c r="N93">
        <f t="shared" si="5"/>
        <v>0.89000000000000057</v>
      </c>
      <c r="O93">
        <f t="shared" si="3"/>
        <v>0.93126913295105285</v>
      </c>
      <c r="Q93">
        <f t="shared" si="4"/>
        <v>4.1269132951052279E-2</v>
      </c>
    </row>
    <row r="94" spans="1:17" ht="15" thickBot="1" x14ac:dyDescent="0.35">
      <c r="A94">
        <v>91</v>
      </c>
      <c r="B94" s="8">
        <v>0.60599999999999998</v>
      </c>
      <c r="M94">
        <v>1.4662751173349993</v>
      </c>
      <c r="N94">
        <f t="shared" si="5"/>
        <v>0.90000000000000058</v>
      </c>
      <c r="O94">
        <f t="shared" si="3"/>
        <v>0.94004172132944452</v>
      </c>
      <c r="Q94">
        <f t="shared" si="4"/>
        <v>4.0041721329443947E-2</v>
      </c>
    </row>
    <row r="95" spans="1:17" ht="15" thickBot="1" x14ac:dyDescent="0.35">
      <c r="A95">
        <v>92</v>
      </c>
      <c r="B95" s="8">
        <v>0.71399999999999997</v>
      </c>
      <c r="M95">
        <v>1.5132603857567075</v>
      </c>
      <c r="N95">
        <f t="shared" si="5"/>
        <v>0.91000000000000059</v>
      </c>
      <c r="O95">
        <f t="shared" si="3"/>
        <v>0.94385285233099003</v>
      </c>
      <c r="Q95">
        <f t="shared" si="4"/>
        <v>3.3852852330989447E-2</v>
      </c>
    </row>
    <row r="96" spans="1:17" ht="15" thickBot="1" x14ac:dyDescent="0.35">
      <c r="A96">
        <v>93</v>
      </c>
      <c r="B96" s="8">
        <v>2.226</v>
      </c>
      <c r="M96">
        <v>1.5216253572745604</v>
      </c>
      <c r="N96">
        <f t="shared" si="5"/>
        <v>0.9200000000000006</v>
      </c>
      <c r="O96">
        <f t="shared" si="3"/>
        <v>0.94449373123253699</v>
      </c>
      <c r="Q96">
        <f t="shared" si="4"/>
        <v>2.4493731232536398E-2</v>
      </c>
    </row>
    <row r="97" spans="1:17" ht="15" thickBot="1" x14ac:dyDescent="0.35">
      <c r="A97">
        <v>94</v>
      </c>
      <c r="B97" s="8">
        <v>0.875</v>
      </c>
      <c r="M97">
        <v>1.5946438154502742</v>
      </c>
      <c r="N97">
        <f t="shared" si="5"/>
        <v>0.9300000000000006</v>
      </c>
      <c r="O97">
        <f t="shared" si="3"/>
        <v>0.94964931648279116</v>
      </c>
      <c r="Q97">
        <f t="shared" si="4"/>
        <v>1.9649316482790558E-2</v>
      </c>
    </row>
    <row r="98" spans="1:17" ht="15" thickBot="1" x14ac:dyDescent="0.35">
      <c r="A98">
        <v>95</v>
      </c>
      <c r="B98" s="8">
        <v>2.9000000000000001E-2</v>
      </c>
      <c r="M98">
        <v>1.8992563484656135</v>
      </c>
      <c r="N98">
        <f t="shared" si="5"/>
        <v>0.94000000000000061</v>
      </c>
      <c r="O98">
        <f t="shared" si="3"/>
        <v>0.96469790920215137</v>
      </c>
      <c r="Q98">
        <f t="shared" si="4"/>
        <v>2.4697909202150758E-2</v>
      </c>
    </row>
    <row r="99" spans="1:17" ht="15" thickBot="1" x14ac:dyDescent="0.35">
      <c r="A99">
        <v>96</v>
      </c>
      <c r="B99" s="8">
        <v>0.58799999999999997</v>
      </c>
      <c r="M99">
        <v>2.9560136664998731</v>
      </c>
      <c r="N99">
        <f t="shared" si="5"/>
        <v>0.95000000000000062</v>
      </c>
      <c r="O99">
        <f t="shared" si="3"/>
        <v>0.9834966520284697</v>
      </c>
      <c r="Q99">
        <f t="shared" si="4"/>
        <v>3.3496652028469076E-2</v>
      </c>
    </row>
    <row r="100" spans="1:17" ht="15" thickBot="1" x14ac:dyDescent="0.35">
      <c r="A100">
        <v>97</v>
      </c>
      <c r="B100" s="8">
        <v>0.48799999999999999</v>
      </c>
      <c r="M100">
        <v>3.6596233992608234</v>
      </c>
      <c r="N100">
        <f t="shared" si="5"/>
        <v>0.96000000000000063</v>
      </c>
      <c r="O100">
        <f t="shared" si="3"/>
        <v>0.98808710899674357</v>
      </c>
      <c r="Q100">
        <f t="shared" si="4"/>
        <v>2.8087108996742938E-2</v>
      </c>
    </row>
    <row r="101" spans="1:17" ht="15" thickBot="1" x14ac:dyDescent="0.35">
      <c r="A101">
        <v>98</v>
      </c>
      <c r="B101" s="8">
        <v>0.23300000000000001</v>
      </c>
      <c r="M101">
        <v>3.9191708167407029</v>
      </c>
      <c r="N101">
        <f t="shared" si="5"/>
        <v>0.97000000000000064</v>
      </c>
      <c r="O101">
        <f t="shared" si="3"/>
        <v>0.98932331297703713</v>
      </c>
      <c r="Q101">
        <f t="shared" si="4"/>
        <v>1.9323312977036489E-2</v>
      </c>
    </row>
    <row r="102" spans="1:17" ht="15" thickBot="1" x14ac:dyDescent="0.35">
      <c r="A102">
        <v>99</v>
      </c>
      <c r="B102" s="8">
        <v>0.94299999999999995</v>
      </c>
      <c r="M102">
        <v>4.177675372702808</v>
      </c>
      <c r="N102">
        <f t="shared" si="5"/>
        <v>0.98000000000000065</v>
      </c>
      <c r="O102">
        <f t="shared" si="3"/>
        <v>0.99040249210524334</v>
      </c>
      <c r="Q102">
        <f t="shared" si="4"/>
        <v>1.0402492105242689E-2</v>
      </c>
    </row>
    <row r="103" spans="1:17" ht="15" thickBot="1" x14ac:dyDescent="0.35">
      <c r="A103">
        <v>100</v>
      </c>
      <c r="B103" s="8">
        <v>0.59499999999999997</v>
      </c>
      <c r="M103">
        <v>18.8221232007132</v>
      </c>
      <c r="N103">
        <f t="shared" si="5"/>
        <v>0.99000000000000066</v>
      </c>
      <c r="O103">
        <f t="shared" si="3"/>
        <v>0.99997135470131904</v>
      </c>
      <c r="Q103">
        <f t="shared" si="4"/>
        <v>9.9713547013183801E-3</v>
      </c>
    </row>
  </sheetData>
  <sortState ref="M4:M103">
    <sortCondition ref="M4:M10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гипо</vt:lpstr>
      <vt:lpstr>гипер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костя маров</cp:lastModifiedBy>
  <dcterms:created xsi:type="dcterms:W3CDTF">2021-11-19T10:02:41Z</dcterms:created>
  <dcterms:modified xsi:type="dcterms:W3CDTF">2023-12-15T10:34:20Z</dcterms:modified>
</cp:coreProperties>
</file>