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Cairo\Downloads\Projects\"/>
    </mc:Choice>
  </mc:AlternateContent>
  <xr:revisionPtr revIDLastSave="0" documentId="13_ncr:1_{5372DF52-F986-4DD2-BAA8-60219B2E8544}" xr6:coauthVersionLast="47" xr6:coauthVersionMax="47" xr10:uidLastSave="{00000000-0000-0000-0000-000000000000}"/>
  <bookViews>
    <workbookView xWindow="-120" yWindow="-120" windowWidth="29040" windowHeight="15840" xr2:uid="{00000000-000D-0000-FFFF-FFFF00000000}"/>
  </bookViews>
  <sheets>
    <sheet name="Pivot Table" sheetId="1" r:id="rId1"/>
  </sheets>
  <definedNames>
    <definedName name="Slicer_CalendarYear">#N/A</definedName>
  </definedNames>
  <calcPr calcId="191029"/>
  <pivotCaches>
    <pivotCache cacheId="0" r:id="rId2"/>
    <pivotCache cacheId="1" r:id="rId3"/>
    <pivotCache cacheId="2" r:id="rId4"/>
    <pivotCache cacheId="3" r:id="rId5"/>
    <pivotCache cacheId="4" r:id="rId6"/>
    <pivotCache cacheId="5" r:id="rId7"/>
  </pivotCaches>
  <extLst>
    <ext xmlns:x14="http://schemas.microsoft.com/office/spreadsheetml/2009/9/main" uri="{876F7934-8845-4945-9796-88D515C7AA90}">
      <x14:pivotCaches>
        <pivotCache cacheId="6" r:id="rId8"/>
      </x14:pivotCaches>
    </ext>
    <ext xmlns:x14="http://schemas.microsoft.com/office/spreadsheetml/2009/9/main" uri="{BBE1A952-AA13-448e-AADC-164F8A28A991}">
      <x14:slicerCaches>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Customer_9512cfe7-eaab-4e27-b4f3-13f17df10c82" name="DimCustomer" connection="Query - DimCustomer"/>
          <x15:modelTable id="DimDate_8c301a2d-e4c0-4add-914a-a0a0727795ea" name="DimDate" connection="Query - DimDate"/>
          <x15:modelTable id="DimGeography_1dcd3f7b-d1b1-43fb-9c04-fe219aceaef2" name="DimGeography" connection="Query - DimGeography"/>
          <x15:modelTable id="DimProduct_9f73f999-0047-4a52-ba60-15a11fde3fc8" name="DimProduct" connection="Query - DimProduct"/>
          <x15:modelTable id="DimSalesTerritory_45df5887-af6c-4e56-9244-e2740cc91cd3" name="DimSalesTerritory" connection="Query - DimSalesTerritory"/>
          <x15:modelTable id="FactInternetSales_87d1dccd-d3d8-4a7d-9749-eccbbed0f025" name="FactInternetSales" connection="Query - FactInternetSales"/>
          <x15:modelTable id="AllMeasures_8c945f2a-be2b-410b-b795-a0ceff0f267d" name="AllMeasures" connection="Query - AllMeasures"/>
        </x15:modelTables>
        <x15:modelRelationships>
          <x15:modelRelationship fromTable="DimCustomer" fromColumn="GeographyKey" toTable="DimGeography" toColumn="GeographyKey"/>
          <x15:modelRelationship fromTable="FactInternetSales" fromColumn="ProductKey" toTable="DimProduct" toColumn="ProductKey"/>
          <x15:modelRelationship fromTable="FactInternetSales" fromColumn="OrderDateKey" toTable="DimDate" toColumn="DateKey"/>
          <x15:modelRelationship fromTable="FactInternetSales" fromColumn="CustomerKey" toTable="DimCustomer" toColumn="CustomerKey"/>
          <x15:modelRelationship fromTable="FactInternetSales" fromColumn="SalesTerritoryKey" toTable="DimSalesTerritory" toColumn="SalesTerritoryKe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5" i="1" l="1"/>
  <c r="I15" i="1"/>
  <c r="J15" i="1"/>
  <c r="G15" i="1"/>
  <c r="K7" i="1"/>
  <c r="G16" i="1" s="1"/>
  <c r="I16" i="1" s="1"/>
  <c r="B14" i="1" a="1"/>
  <c r="B14" i="1" s="1"/>
  <c r="C16" i="1" s="1"/>
  <c r="B15" i="1" a="1"/>
  <c r="B15" i="1" s="1"/>
  <c r="C15" i="1" s="1"/>
  <c r="B16" i="1" a="1"/>
  <c r="B16" i="1" s="1"/>
  <c r="B17" i="1" a="1"/>
  <c r="B17" i="1" s="1"/>
  <c r="B13" i="1" a="1"/>
  <c r="B13" i="1" s="1"/>
  <c r="C13" i="1" s="1"/>
  <c r="A15" i="1"/>
  <c r="A16" i="1"/>
  <c r="A17" i="1"/>
  <c r="A14" i="1"/>
  <c r="H16" i="1" l="1"/>
  <c r="J16" i="1"/>
  <c r="C14" i="1"/>
  <c r="C17" i="1"/>
  <c r="G17" i="1"/>
  <c r="D17" i="1"/>
  <c r="D14" i="1"/>
  <c r="D16" i="1"/>
  <c r="D15" i="1"/>
  <c r="J17" i="1" l="1"/>
  <c r="K17" i="1" s="1"/>
  <c r="H17" i="1"/>
  <c r="I17" i="1"/>
  <c r="K16" i="1" l="1"/>
  <c r="L16" i="1"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0DF94B-CC88-4A27-ABA5-7BE8A3BA9EE6}" name="Query - AllMeasures" description="Connection to the 'AllMeasures' query in the workbook." type="100" refreshedVersion="8" minRefreshableVersion="5">
    <extLst>
      <ext xmlns:x15="http://schemas.microsoft.com/office/spreadsheetml/2010/11/main" uri="{DE250136-89BD-433C-8126-D09CA5730AF9}">
        <x15:connection id="cb9ab308-5835-4861-9cec-d76f5598721e">
          <x15:oledbPr connection="Provider=Microsoft.Mashup.OleDb.1;Data Source=$Workbook$;Location=AllMeasures;Extended Properties=&quot;&quot;">
            <x15:dbTables>
              <x15:dbTable name="AllMeasures"/>
            </x15:dbTables>
          </x15:oledbPr>
        </x15:connection>
      </ext>
    </extLst>
  </connection>
  <connection id="2" xr16:uid="{15911D02-0AF1-4DEF-BDFE-B6ED4C9DEB6E}" name="Query - DimCustomer" description="Connection to the 'DimCustomer' query in the workbook." type="100" refreshedVersion="8" minRefreshableVersion="5">
    <extLst>
      <ext xmlns:x15="http://schemas.microsoft.com/office/spreadsheetml/2010/11/main" uri="{DE250136-89BD-433C-8126-D09CA5730AF9}">
        <x15:connection id="818e50fb-0afa-4f89-853e-2506b3eeea26">
          <x15:oledbPr connection="Provider=Microsoft.Mashup.OleDb.1;Data Source=$Workbook$;Location=DimCustomer;Extended Properties=&quot;&quot;">
            <x15:dbTables>
              <x15:dbTable name="DimCustomer"/>
            </x15:dbTables>
          </x15:oledbPr>
        </x15:connection>
      </ext>
    </extLst>
  </connection>
  <connection id="3" xr16:uid="{2A8020E5-375F-4439-822E-6FE9A262459E}" name="Query - DimDate" description="Connection to the 'DimDate' query in the workbook." type="100" refreshedVersion="8" minRefreshableVersion="5">
    <extLst>
      <ext xmlns:x15="http://schemas.microsoft.com/office/spreadsheetml/2010/11/main" uri="{DE250136-89BD-433C-8126-D09CA5730AF9}">
        <x15:connection id="a701b146-c8ce-41eb-b2ed-6d0f5ad2b414"/>
      </ext>
    </extLst>
  </connection>
  <connection id="4" xr16:uid="{3855163A-978B-4C63-8712-7E188A4F0CF9}" name="Query - DimGeography" description="Connection to the 'DimGeography' query in the workbook." type="100" refreshedVersion="8" minRefreshableVersion="5">
    <extLst>
      <ext xmlns:x15="http://schemas.microsoft.com/office/spreadsheetml/2010/11/main" uri="{DE250136-89BD-433C-8126-D09CA5730AF9}">
        <x15:connection id="7bc115b4-6f29-4e5f-8cab-1f323806f16e">
          <x15:oledbPr connection="Provider=Microsoft.Mashup.OleDb.1;Data Source=$Workbook$;Location=DimGeography;Extended Properties=&quot;&quot;">
            <x15:dbTables>
              <x15:dbTable name="DimGeography"/>
            </x15:dbTables>
          </x15:oledbPr>
        </x15:connection>
      </ext>
    </extLst>
  </connection>
  <connection id="5" xr16:uid="{51D52E57-609A-40AE-B878-14D1B2B8869E}" name="Query - DimProduct" description="Connection to the 'DimProduct' query in the workbook." type="100" refreshedVersion="8" minRefreshableVersion="5">
    <extLst>
      <ext xmlns:x15="http://schemas.microsoft.com/office/spreadsheetml/2010/11/main" uri="{DE250136-89BD-433C-8126-D09CA5730AF9}">
        <x15:connection id="c3a08221-7371-4e04-aecd-b46115c37488">
          <x15:oledbPr connection="Provider=Microsoft.Mashup.OleDb.1;Data Source=$Workbook$;Location=DimProduct;Extended Properties=&quot;&quot;">
            <x15:dbTables>
              <x15:dbTable name="DimProduct"/>
            </x15:dbTables>
          </x15:oledbPr>
        </x15:connection>
      </ext>
    </extLst>
  </connection>
  <connection id="6" xr16:uid="{8CEE5278-AC5E-4967-B481-750F6DEAA5E4}" name="Query - DimSalesTerritory" description="Connection to the 'DimSalesTerritory' query in the workbook." type="100" refreshedVersion="8" minRefreshableVersion="5">
    <extLst>
      <ext xmlns:x15="http://schemas.microsoft.com/office/spreadsheetml/2010/11/main" uri="{DE250136-89BD-433C-8126-D09CA5730AF9}">
        <x15:connection id="d2bad52c-65f2-4671-b294-a86ff38c94ed">
          <x15:oledbPr connection="Provider=Microsoft.Mashup.OleDb.1;Data Source=$Workbook$;Location=DimSalesTerritory;Extended Properties=&quot;&quot;">
            <x15:dbTables>
              <x15:dbTable name="DimSalesTerritory"/>
            </x15:dbTables>
          </x15:oledbPr>
        </x15:connection>
      </ext>
    </extLst>
  </connection>
  <connection id="7" xr16:uid="{DA7B0B13-C54F-4FB6-8DF1-A997C01916FB}" name="Query - FactInternetSales" description="Connection to the 'FactInternetSales' query in the workbook." type="100" refreshedVersion="8" minRefreshableVersion="5">
    <extLst>
      <ext xmlns:x15="http://schemas.microsoft.com/office/spreadsheetml/2010/11/main" uri="{DE250136-89BD-433C-8126-D09CA5730AF9}">
        <x15:connection id="3ad681d4-e8b1-44c2-adff-0a5c7444591b">
          <x15:oledbPr connection="Provider=Microsoft.Mashup.OleDb.1;Data Source=$Workbook$;Location=FactInternetSales;Extended Properties=&quot;&quot;">
            <x15:dbTables>
              <x15:dbTable name="FactInternetSales"/>
            </x15:dbTables>
          </x15:oledbPr>
        </x15:connection>
      </ext>
    </extLst>
  </connection>
  <connection id="8" xr16:uid="{5AF6C5C7-6E49-472B-8DF8-AF2F2C152463}"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<sst xmlns="http://schemas.openxmlformats.org/spreadsheetml/2006/main" count="34" uniqueCount="25">
  <si>
    <t>UnSoldProducts</t>
  </si>
  <si>
    <t>SoldProducts</t>
  </si>
  <si>
    <t>TotalCustomers</t>
  </si>
  <si>
    <t>TotalProducts</t>
  </si>
  <si>
    <t>TotalSales</t>
  </si>
  <si>
    <t>TotalProfit</t>
  </si>
  <si>
    <t>Revenue</t>
  </si>
  <si>
    <t>TotalCost</t>
  </si>
  <si>
    <t>CalendarYear</t>
  </si>
  <si>
    <t>Year</t>
  </si>
  <si>
    <t>Percentage</t>
  </si>
  <si>
    <t>GrowthRate</t>
  </si>
  <si>
    <t>Country</t>
  </si>
  <si>
    <t>Australia</t>
  </si>
  <si>
    <t>Canada</t>
  </si>
  <si>
    <t>France</t>
  </si>
  <si>
    <t>Germany</t>
  </si>
  <si>
    <t>United Kingdom</t>
  </si>
  <si>
    <t>United States</t>
  </si>
  <si>
    <t>CountriesSales</t>
  </si>
  <si>
    <t>Gender</t>
  </si>
  <si>
    <t>F</t>
  </si>
  <si>
    <t>M</t>
  </si>
  <si>
    <t>GendersSales</t>
  </si>
  <si>
    <t>Percentages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</si>
</sst>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409]* #,##0_ ;_-[$$-409]* \-#,##0\ ;_-[$$-409]* &quot;-&quot;??_ ;_-@_ "/>
    <numFmt numFmtId="165" formatCode="_-* #,##0_-;\-* #,##0_-;_-* &quot;-&quot;??_-;_-@_-"/>
    <numFmt numFmtId="166" formatCode="0.0%"/>
  </numFmts>
  <fonts count="4" x14ac:knownFonts="1">
    <font>
      <sz val="11"/>
      <color theme="1"/>
      <name val="Arial"/>
      <family val="2"/>
      <scheme val="minor"/>
    </font>
    <font>
      <sz val="11"/>
      <color theme="1"/>
      <name val="Arial"/>
      <family val="2"/>
      <scheme val="minor"/>
    </font>
    <font>
      <sz val="11"/>
      <color rgb="FFFF0000"/>
      <name val="Arial"/>
      <family val="2"/>
      <scheme val="minor"/>
    </font>
    <font>
      <sz val="8"/>
      <color rgb="FF000000"/>
      <name val="Segoe U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2">
    <xf numFmtId="0" fontId="0" fillId="0" borderId="0" xfId="0"/>
    <xf numFmtId="164" fontId="0" fillId="0" borderId="0" xfId="0" applyNumberFormat="1"/>
    <xf numFmtId="165" fontId="0" fillId="0" borderId="0" xfId="0" applyNumberFormat="1"/>
    <xf numFmtId="0" fontId="0" fillId="0" borderId="0" xfId="0" pivotButton="1"/>
    <xf numFmtId="0" fontId="2" fillId="2" borderId="0" xfId="0" applyFont="1" applyFill="1"/>
    <xf numFmtId="0" fontId="0" fillId="0" borderId="1" xfId="0" applyBorder="1"/>
    <xf numFmtId="164" fontId="0" fillId="0" borderId="1" xfId="1" applyNumberFormat="1" applyFont="1" applyBorder="1"/>
    <xf numFmtId="166" fontId="0" fillId="0" borderId="1" xfId="2" applyNumberFormat="1" applyFont="1" applyBorder="1"/>
    <xf numFmtId="164" fontId="0" fillId="0" borderId="1" xfId="1" applyNumberFormat="1" applyFont="1" applyBorder="1" applyAlignment="1">
      <alignment vertical="center"/>
    </xf>
    <xf numFmtId="166" fontId="0" fillId="0" borderId="0" xfId="0" applyNumberFormat="1"/>
    <xf numFmtId="0" fontId="2" fillId="2" borderId="0" xfId="0" applyFont="1" applyFill="1" applyAlignment="1">
      <alignment horizontal="center" vertical="center"/>
    </xf>
    <xf numFmtId="166" fontId="0" fillId="0" borderId="1" xfId="2" applyNumberFormat="1" applyFont="1" applyBorder="1" applyAlignment="1">
      <alignment horizontal="center" vertical="center"/>
    </xf>
  </cellXfs>
  <cellStyles count="3">
    <cellStyle name="Comma" xfId="1" builtinId="3"/>
    <cellStyle name="Normal" xfId="0" builtinId="0"/>
    <cellStyle name="Percent" xfId="2" builtinId="5"/>
  </cellStyles>
  <dxfs count="13">
    <dxf>
      <numFmt numFmtId="165" formatCode="_-* #,##0_-;\-* #,##0_-;_-* &quot;-&quot;??_-;_-@_-"/>
    </dxf>
    <dxf>
      <numFmt numFmtId="165" formatCode="_-* #,##0_-;\-* #,##0_-;_-* &quot;-&quot;??_-;_-@_-"/>
    </dxf>
    <dxf>
      <numFmt numFmtId="165" formatCode="_-* #,##0_-;\-* #,##0_-;_-* &quot;-&quot;??_-;_-@_-"/>
    </dxf>
    <dxf>
      <numFmt numFmtId="165" formatCode="_-* #,##0_-;\-* #,##0_-;_-* &quot;-&quot;??_-;_-@_-"/>
    </dxf>
    <dxf>
      <numFmt numFmtId="165" formatCode="_-* #,##0_-;\-* #,##0_-;_-* &quot;-&quot;??_-;_-@_-"/>
    </dxf>
    <dxf>
      <numFmt numFmtId="164" formatCode="_-[$$-409]* #,##0_ ;_-[$$-409]* \-#,##0\ ;_-[$$-409]* &quot;-&quot;??_ ;_-@_ "/>
    </dxf>
    <dxf>
      <numFmt numFmtId="164" formatCode="_-[$$-409]* #,##0_ ;_-[$$-409]* \-#,##0\ ;_-[$$-409]* &quot;-&quot;??_ ;_-@_ "/>
    </dxf>
    <dxf>
      <numFmt numFmtId="165" formatCode="_-* #,##0_-;\-* #,##0_-;_-* &quot;-&quot;??_-;_-@_-"/>
    </dxf>
    <dxf>
      <numFmt numFmtId="166" formatCode="0.0%"/>
    </dxf>
    <dxf>
      <numFmt numFmtId="14" formatCode="0.00%"/>
    </dxf>
    <dxf>
      <numFmt numFmtId="165" formatCode="_-* #,##0_-;\-* #,##0_-;_-* &quot;-&quot;??_-;_-@_-"/>
    </dxf>
    <dxf>
      <numFmt numFmtId="164" formatCode="_-[$$-409]* #,##0_ ;_-[$$-409]* \-#,##0\ ;_-[$$-409]* &quot;-&quot;??_ ;_-@_ "/>
    </dxf>
    <dxf>
      <numFmt numFmtId="164"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2.xml"/><Relationship Id="rId26" Type="http://schemas.openxmlformats.org/officeDocument/2006/relationships/customXml" Target="../customXml/item10.xml"/><Relationship Id="rId39" Type="http://schemas.openxmlformats.org/officeDocument/2006/relationships/customXml" Target="../customXml/item23.xml"/><Relationship Id="rId21" Type="http://schemas.openxmlformats.org/officeDocument/2006/relationships/customXml" Target="../customXml/item5.xml"/><Relationship Id="rId34" Type="http://schemas.openxmlformats.org/officeDocument/2006/relationships/customXml" Target="../customXml/item18.xml"/><Relationship Id="rId7" Type="http://schemas.openxmlformats.org/officeDocument/2006/relationships/pivotCacheDefinition" Target="pivotCache/pivotCacheDefinition6.xml"/><Relationship Id="rId2" Type="http://schemas.openxmlformats.org/officeDocument/2006/relationships/pivotCacheDefinition" Target="pivotCache/pivotCacheDefinition1.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41"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pivotCacheDefinition" Target="pivotCache/pivotCacheDefinition5.xml"/><Relationship Id="rId11" Type="http://schemas.openxmlformats.org/officeDocument/2006/relationships/connections" Target="connections.xml"/><Relationship Id="rId24" Type="http://schemas.openxmlformats.org/officeDocument/2006/relationships/customXml" Target="../customXml/item8.xml"/><Relationship Id="rId32" Type="http://schemas.openxmlformats.org/officeDocument/2006/relationships/customXml" Target="../customXml/item16.xml"/><Relationship Id="rId37" Type="http://schemas.openxmlformats.org/officeDocument/2006/relationships/customXml" Target="../customXml/item21.xml"/><Relationship Id="rId40" Type="http://schemas.openxmlformats.org/officeDocument/2006/relationships/customXml" Target="../customXml/item24.xml"/><Relationship Id="rId5" Type="http://schemas.openxmlformats.org/officeDocument/2006/relationships/pivotCacheDefinition" Target="pivotCache/pivotCacheDefinition4.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36" Type="http://schemas.openxmlformats.org/officeDocument/2006/relationships/customXml" Target="../customXml/item20.xml"/><Relationship Id="rId10" Type="http://schemas.openxmlformats.org/officeDocument/2006/relationships/theme" Target="theme/theme1.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pivotCacheDefinition" Target="pivotCache/pivotCacheDefinition3.xml"/><Relationship Id="rId9" Type="http://schemas.microsoft.com/office/2007/relationships/slicerCache" Target="slicerCaches/slicerCache1.xml"/><Relationship Id="rId14" Type="http://schemas.openxmlformats.org/officeDocument/2006/relationships/sheetMetadata" Target="metadata.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 Id="rId35" Type="http://schemas.openxmlformats.org/officeDocument/2006/relationships/customXml" Target="../customXml/item19.xml"/><Relationship Id="rId8" Type="http://schemas.openxmlformats.org/officeDocument/2006/relationships/pivotCacheDefinition" Target="pivotCache/pivotCacheDefinition7.xml"/><Relationship Id="rId3" Type="http://schemas.openxmlformats.org/officeDocument/2006/relationships/pivotCacheDefinition" Target="pivotCache/pivotCacheDefinition2.xml"/><Relationship Id="rId12" Type="http://schemas.openxmlformats.org/officeDocument/2006/relationships/styles" Target="styles.xml"/><Relationship Id="rId17" Type="http://schemas.openxmlformats.org/officeDocument/2006/relationships/customXml" Target="../customXml/item1.xml"/><Relationship Id="rId25" Type="http://schemas.openxmlformats.org/officeDocument/2006/relationships/customXml" Target="../customXml/item9.xml"/><Relationship Id="rId33" Type="http://schemas.openxmlformats.org/officeDocument/2006/relationships/customXml" Target="../customXml/item17.xml"/><Relationship Id="rId38"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'Pivot Table'!$B$13</c:f>
              <c:strCache>
                <c:ptCount val="1"/>
                <c:pt idx="0">
                  <c:v>TotalCost</c:v>
                </c:pt>
              </c:strCache>
            </c:strRef>
          </c:tx>
          <c:spPr>
            <a:solidFill>
              <a:schemeClr val="accent2"/>
            </a:solidFill>
            <a:ln>
              <a:noFill/>
            </a:ln>
            <a:effectLst/>
          </c:spPr>
          <c:invertIfNegative val="0"/>
          <c:cat>
            <c:numRef>
              <c:f>'Pivot Table'!$A$14:$A$17</c:f>
              <c:numCache>
                <c:formatCode>General</c:formatCode>
                <c:ptCount val="4"/>
                <c:pt idx="0">
                  <c:v>2005</c:v>
                </c:pt>
                <c:pt idx="1">
                  <c:v>2006</c:v>
                </c:pt>
                <c:pt idx="2">
                  <c:v>2007</c:v>
                </c:pt>
                <c:pt idx="3">
                  <c:v>2008</c:v>
                </c:pt>
              </c:numCache>
            </c:numRef>
          </c:cat>
          <c:val>
            <c:numRef>
              <c:f>'Pivot Table'!$B$14:$B$17</c:f>
              <c:numCache>
                <c:formatCode>_-[$$-409]* #,##0_ ;_-[$$-409]* \-#,##0\ ;_-[$$-409]* "-"??_ ;_-@_ </c:formatCode>
                <c:ptCount val="4"/>
                <c:pt idx="0">
                  <c:v>19966565.611399986</c:v>
                </c:pt>
                <c:pt idx="1">
                  <c:v>41306746.774300054</c:v>
                </c:pt>
                <c:pt idx="2">
                  <c:v>59832502.452098861</c:v>
                </c:pt>
                <c:pt idx="3">
                  <c:v>59696552.714298479</c:v>
                </c:pt>
              </c:numCache>
            </c:numRef>
          </c:val>
          <c:extLst>
            <c:ext xmlns:c16="http://schemas.microsoft.com/office/drawing/2014/chart" uri="{C3380CC4-5D6E-409C-BE32-E72D297353CC}">
              <c16:uniqueId val="{00000001-A4FF-4BC1-BC20-8FE905971098}"/>
            </c:ext>
          </c:extLst>
        </c:ser>
        <c:dLbls>
          <c:showLegendKey val="0"/>
          <c:showVal val="0"/>
          <c:showCatName val="0"/>
          <c:showSerName val="0"/>
          <c:showPercent val="0"/>
          <c:showBubbleSize val="0"/>
        </c:dLbls>
        <c:gapWidth val="150"/>
        <c:axId val="931729423"/>
        <c:axId val="931733743"/>
        <c:extLst>
          <c:ext xmlns:c15="http://schemas.microsoft.com/office/drawing/2012/chart" uri="{02D57815-91ED-43cb-92C2-25804820EDAC}">
            <c15:filteredBarSeries>
              <c15:ser>
                <c:idx val="0"/>
                <c:order val="0"/>
                <c:tx>
                  <c:strRef>
                    <c:extLst>
                      <c:ext uri="{02D57815-91ED-43cb-92C2-25804820EDAC}">
                        <c15:formulaRef>
                          <c15:sqref>'Pivot Table'!$A$13</c15:sqref>
                        </c15:formulaRef>
                      </c:ext>
                    </c:extLst>
                    <c:strCache>
                      <c:ptCount val="1"/>
                      <c:pt idx="0">
                        <c:v>Year</c:v>
                      </c:pt>
                    </c:strCache>
                  </c:strRef>
                </c:tx>
                <c:spPr>
                  <a:solidFill>
                    <a:schemeClr val="accent1"/>
                  </a:solidFill>
                  <a:ln>
                    <a:noFill/>
                  </a:ln>
                  <a:effectLst/>
                </c:spPr>
                <c:invertIfNegative val="0"/>
                <c:cat>
                  <c:numRef>
                    <c:extLst>
                      <c:ext uri="{02D57815-91ED-43cb-92C2-25804820EDAC}">
                        <c15:formulaRef>
                          <c15:sqref>'Pivot Table'!$A$14:$A$17</c15:sqref>
                        </c15:formulaRef>
                      </c:ext>
                    </c:extLst>
                    <c:numCache>
                      <c:formatCode>General</c:formatCode>
                      <c:ptCount val="4"/>
                      <c:pt idx="0">
                        <c:v>2005</c:v>
                      </c:pt>
                      <c:pt idx="1">
                        <c:v>2006</c:v>
                      </c:pt>
                      <c:pt idx="2">
                        <c:v>2007</c:v>
                      </c:pt>
                      <c:pt idx="3">
                        <c:v>2008</c:v>
                      </c:pt>
                    </c:numCache>
                  </c:numRef>
                </c:cat>
                <c:val>
                  <c:numRef>
                    <c:extLst>
                      <c:ext uri="{02D57815-91ED-43cb-92C2-25804820EDAC}">
                        <c15:formulaRef>
                          <c15:sqref>'Pivot Table'!$A$14:$A$17</c15:sqref>
                        </c15:formulaRef>
                      </c:ext>
                    </c:extLst>
                    <c:numCache>
                      <c:formatCode>General</c:formatCode>
                      <c:ptCount val="4"/>
                      <c:pt idx="0">
                        <c:v>2005</c:v>
                      </c:pt>
                      <c:pt idx="1">
                        <c:v>2006</c:v>
                      </c:pt>
                      <c:pt idx="2">
                        <c:v>2007</c:v>
                      </c:pt>
                      <c:pt idx="3">
                        <c:v>2008</c:v>
                      </c:pt>
                    </c:numCache>
                  </c:numRef>
                </c:val>
                <c:extLst>
                  <c:ext xmlns:c16="http://schemas.microsoft.com/office/drawing/2014/chart" uri="{C3380CC4-5D6E-409C-BE32-E72D297353CC}">
                    <c16:uniqueId val="{00000000-A4FF-4BC1-BC20-8FE905971098}"/>
                  </c:ext>
                </c:extLst>
              </c15:ser>
            </c15:filteredBarSeries>
          </c:ext>
        </c:extLst>
      </c:barChart>
      <c:lineChart>
        <c:grouping val="standard"/>
        <c:varyColors val="0"/>
        <c:ser>
          <c:idx val="2"/>
          <c:order val="2"/>
          <c:tx>
            <c:strRef>
              <c:f>'Pivot Table'!$C$13</c:f>
              <c:strCache>
                <c:ptCount val="1"/>
                <c:pt idx="0">
                  <c:v>Average of TotalCost</c:v>
                </c:pt>
              </c:strCache>
            </c:strRef>
          </c:tx>
          <c:spPr>
            <a:ln w="28575" cap="rnd">
              <a:solidFill>
                <a:schemeClr val="accent3"/>
              </a:solidFill>
              <a:round/>
            </a:ln>
            <a:effectLst/>
          </c:spPr>
          <c:marker>
            <c:symbol val="none"/>
          </c:marker>
          <c:cat>
            <c:numRef>
              <c:f>'Pivot Table'!$A$14:$A$17</c:f>
              <c:numCache>
                <c:formatCode>General</c:formatCode>
                <c:ptCount val="4"/>
                <c:pt idx="0">
                  <c:v>2005</c:v>
                </c:pt>
                <c:pt idx="1">
                  <c:v>2006</c:v>
                </c:pt>
                <c:pt idx="2">
                  <c:v>2007</c:v>
                </c:pt>
                <c:pt idx="3">
                  <c:v>2008</c:v>
                </c:pt>
              </c:numCache>
            </c:numRef>
          </c:cat>
          <c:val>
            <c:numRef>
              <c:f>'Pivot Table'!$C$14:$C$17</c:f>
              <c:numCache>
                <c:formatCode>_-[$$-409]* #,##0_ ;_-[$$-409]* \-#,##0\ ;_-[$$-409]* "-"??_ ;_-@_ </c:formatCode>
                <c:ptCount val="4"/>
                <c:pt idx="0">
                  <c:v>45200591.888024345</c:v>
                </c:pt>
                <c:pt idx="1">
                  <c:v>45200591.888024345</c:v>
                </c:pt>
                <c:pt idx="2">
                  <c:v>45200591.888024345</c:v>
                </c:pt>
                <c:pt idx="3">
                  <c:v>45200591.888024345</c:v>
                </c:pt>
              </c:numCache>
            </c:numRef>
          </c:val>
          <c:smooth val="0"/>
          <c:extLst>
            <c:ext xmlns:c16="http://schemas.microsoft.com/office/drawing/2014/chart" uri="{C3380CC4-5D6E-409C-BE32-E72D297353CC}">
              <c16:uniqueId val="{00000002-A4FF-4BC1-BC20-8FE905971098}"/>
            </c:ext>
          </c:extLst>
        </c:ser>
        <c:dLbls>
          <c:showLegendKey val="0"/>
          <c:showVal val="0"/>
          <c:showCatName val="0"/>
          <c:showSerName val="0"/>
          <c:showPercent val="0"/>
          <c:showBubbleSize val="0"/>
        </c:dLbls>
        <c:marker val="1"/>
        <c:smooth val="0"/>
        <c:axId val="931725103"/>
        <c:axId val="931723663"/>
      </c:lineChart>
      <c:catAx>
        <c:axId val="931729423"/>
        <c:scaling>
          <c:orientation val="maxMin"/>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crossAx val="931733743"/>
        <c:crosses val="autoZero"/>
        <c:auto val="1"/>
        <c:lblAlgn val="ctr"/>
        <c:lblOffset val="100"/>
        <c:noMultiLvlLbl val="0"/>
      </c:catAx>
      <c:valAx>
        <c:axId val="931733743"/>
        <c:scaling>
          <c:orientation val="minMax"/>
        </c:scaling>
        <c:delete val="1"/>
        <c:axPos val="r"/>
        <c:numFmt formatCode="_-[$$-409]* #,##0_ ;_-[$$-409]* \-#,##0\ ;_-[$$-409]* &quot;-&quot;??_ ;_-@_ " sourceLinked="1"/>
        <c:majorTickMark val="none"/>
        <c:minorTickMark val="none"/>
        <c:tickLblPos val="nextTo"/>
        <c:crossAx val="931729423"/>
        <c:crosses val="autoZero"/>
        <c:crossBetween val="between"/>
      </c:valAx>
      <c:valAx>
        <c:axId val="931723663"/>
        <c:scaling>
          <c:orientation val="minMax"/>
        </c:scaling>
        <c:delete val="1"/>
        <c:axPos val="l"/>
        <c:numFmt formatCode="_-[$$-409]* #,##0_ ;_-[$$-409]* \-#,##0\ ;_-[$$-409]* &quot;-&quot;??_ ;_-@_ " sourceLinked="1"/>
        <c:majorTickMark val="out"/>
        <c:minorTickMark val="none"/>
        <c:tickLblPos val="nextTo"/>
        <c:crossAx val="931725103"/>
        <c:crosses val="autoZero"/>
        <c:crossBetween val="between"/>
      </c:valAx>
      <c:catAx>
        <c:axId val="931725103"/>
        <c:scaling>
          <c:orientation val="minMax"/>
        </c:scaling>
        <c:delete val="1"/>
        <c:axPos val="b"/>
        <c:numFmt formatCode="General" sourceLinked="1"/>
        <c:majorTickMark val="out"/>
        <c:minorTickMark val="none"/>
        <c:tickLblPos val="nextTo"/>
        <c:crossAx val="931723663"/>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ar-EG"/>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Radio" firstButton="1" fmlaLink="$A$12" lockText="1" noThreeD="1"/>
</file>

<file path=xl/ctrlProps/ctrlProp2.xml><?xml version="1.0" encoding="utf-8"?>
<formControlPr xmlns="http://schemas.microsoft.com/office/spreadsheetml/2009/9/main" objectType="Radio" checked="Checked" lockText="1" noThreeD="1"/>
</file>

<file path=xl/ctrlProps/ctrlProp3.xml><?xml version="1.0" encoding="utf-8"?>
<formControlPr xmlns="http://schemas.microsoft.com/office/spreadsheetml/2009/9/main" objectType="Radio"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xdr:col>
          <xdr:colOff>19049</xdr:colOff>
          <xdr:row>10</xdr:row>
          <xdr:rowOff>138113</xdr:rowOff>
        </xdr:from>
        <xdr:to>
          <xdr:col>3</xdr:col>
          <xdr:colOff>314324</xdr:colOff>
          <xdr:row>12</xdr:row>
          <xdr:rowOff>28575</xdr:rowOff>
        </xdr:to>
        <xdr:grpSp>
          <xdr:nvGrpSpPr>
            <xdr:cNvPr id="2" name="Group 1">
              <a:extLst>
                <a:ext uri="{FF2B5EF4-FFF2-40B4-BE49-F238E27FC236}">
                  <a16:creationId xmlns:a16="http://schemas.microsoft.com/office/drawing/2014/main" id="{00000000-0008-0000-0000-000002000000}"/>
                </a:ext>
              </a:extLst>
            </xdr:cNvPr>
            <xdr:cNvGrpSpPr/>
          </xdr:nvGrpSpPr>
          <xdr:grpSpPr>
            <a:xfrm>
              <a:off x="1171574" y="1947863"/>
              <a:ext cx="2714625" cy="252412"/>
              <a:chOff x="4981574" y="2176463"/>
              <a:chExt cx="2486025" cy="252412"/>
            </a:xfrm>
          </xdr:grpSpPr>
          <xdr:sp macro="" textlink="">
            <xdr:nvSpPr>
              <xdr:cNvPr id="1025" name="Option Button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4981574" y="2219326"/>
                <a:ext cx="600075" cy="16668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Revenue</a:t>
                </a:r>
              </a:p>
            </xdr:txBody>
          </xdr:sp>
          <xdr:sp macro="" textlink="">
            <xdr:nvSpPr>
              <xdr:cNvPr id="1026" name="Option Button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5819774" y="2176463"/>
                <a:ext cx="695324" cy="252412"/>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TotalCost</a:t>
                </a:r>
              </a:p>
            </xdr:txBody>
          </xdr:sp>
          <xdr:sp macro="" textlink="">
            <xdr:nvSpPr>
              <xdr:cNvPr id="1027" name="Option Button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6753224" y="2190751"/>
                <a:ext cx="714375" cy="223837"/>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US" sz="800" b="0" i="0" u="none" strike="noStrike" baseline="0">
                    <a:solidFill>
                      <a:srgbClr val="000000"/>
                    </a:solidFill>
                    <a:latin typeface="Segoe UI"/>
                    <a:cs typeface="Segoe UI"/>
                  </a:rPr>
                  <a:t>TotalProfit</a:t>
                </a:r>
              </a:p>
            </xdr:txBody>
          </xdr:sp>
        </xdr:grpSp>
        <xdr:clientData/>
      </xdr:twoCellAnchor>
    </mc:Choice>
    <mc:Fallback/>
  </mc:AlternateContent>
  <xdr:twoCellAnchor editAs="oneCell">
    <xdr:from>
      <xdr:col>6</xdr:col>
      <xdr:colOff>38100</xdr:colOff>
      <xdr:row>2</xdr:row>
      <xdr:rowOff>57151</xdr:rowOff>
    </xdr:from>
    <xdr:to>
      <xdr:col>12</xdr:col>
      <xdr:colOff>57150</xdr:colOff>
      <xdr:row>5</xdr:row>
      <xdr:rowOff>123825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343775" y="419101"/>
              <a:ext cx="5562600" cy="609599"/>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123825</xdr:colOff>
      <xdr:row>5</xdr:row>
      <xdr:rowOff>171451</xdr:rowOff>
    </xdr:from>
    <xdr:to>
      <xdr:col>5</xdr:col>
      <xdr:colOff>809625</xdr:colOff>
      <xdr:row>17</xdr:row>
      <xdr:rowOff>171451</xdr:rowOff>
    </xdr:to>
    <xdr:graphicFrame macro="">
      <xdr:nvGraphicFramePr>
        <xdr:cNvPr id="7" name="Chart 6">
          <a:extLst>
            <a:ext uri="{FF2B5EF4-FFF2-40B4-BE49-F238E27FC236}">
              <a16:creationId xmlns:a16="http://schemas.microsoft.com/office/drawing/2014/main" id="{64E04861-5199-0A33-8DE4-3D666D2DB9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657.843884606482" backgroundQuery="1" createdVersion="8" refreshedVersion="8" minRefreshableVersion="3" recordCount="0" supportSubquery="1" supportAdvancedDrill="1" xr:uid="{BD0E209C-80FB-4C89-A094-D6B146E7FD8E}">
  <cacheSource type="external" connectionId="8"/>
  <cacheFields count="4">
    <cacheField name="[Measures].[Sum of Revenue]" caption="Sum of Revenue" numFmtId="0" hierarchy="66" level="32767"/>
    <cacheField name="[Measures].[Sum of TotalCost]" caption="Sum of TotalCost" numFmtId="0" hierarchy="67" level="32767"/>
    <cacheField name="[Measures].[Sum of TotalProfit]" caption="Sum of TotalProfit" numFmtId="0" hierarchy="68" level="32767"/>
    <cacheField name="[DimDate].[CalendarYear].[CalendarYear]" caption="CalendarYear" numFmtId="0" hierarchy="21"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CalendarYear].&amp;[2005]"/>
            <x15:cachedUniqueName index="1" name="[DimDate].[CalendarYear].&amp;[2006]"/>
            <x15:cachedUniqueName index="2" name="[DimDate].[CalendarYear].&amp;[2007]"/>
            <x15:cachedUniqueName index="3" name="[DimDate].[CalendarYear].&amp;[2008]"/>
          </x15:cachedUniqueNames>
        </ext>
      </extLst>
    </cacheField>
  </cacheFields>
  <cacheHierarchies count="83">
    <cacheHierarchy uniqueName="[AllMeasures].[AllMeasures]" caption="AllMeasures" attribute="1" defaultMemberUniqueName="[AllMeasures].[AllMeasures].[All]" allUniqueName="[AllMeasures].[AllMeasures].[All]" dimensionUniqueName="[All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FullName]" caption="FullName" attribute="1" defaultMemberUniqueName="[DimCustomer].[FullName].[All]" allUniqueName="[DimCustomer].[FullName].[All]" dimensionUniqueName="[DimCustomer]" displayFolder="" count="0" memberValueDatatype="13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Education]" caption="Education" attribute="1" defaultMemberUniqueName="[DimCustomer].[Education].[All]" allUniqueName="[DimCustomer].[Education].[All]" dimensionUniqueName="[DimCustomer]" displayFolder="" count="0" memberValueDatatype="13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time="1" defaultMemberUniqueName="[DimCustomer].[DateFirstPurchase].[All]" allUniqueName="[DimCustomer].[DateFirstPurchase].[All]" dimensionUniqueName="[DimCustomer]" displayFolder="" count="0" memberValueDatatype="7"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ame]" caption="DayName" attribute="1" defaultMemberUniqueName="[DimDate].[DayName].[All]" allUniqueName="[DimDate].[DayName].[All]" dimensionUniqueName="[DimDate]" displayFolder="" count="0" memberValueDatatype="130" unbalanced="0"/>
    <cacheHierarchy uniqueName="[DimDate].[DayNumber]" caption="DayNumber" attribute="1" defaultMemberUniqueName="[DimDate].[DayNumber].[All]" allUniqueName="[DimDate].[Day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130" unbalanced="0"/>
    <cacheHierarchy uniqueName="[DimDate].[CalendarYear]" caption="CalendarYear" attribute="1" defaultMemberUniqueName="[DimDate].[CalendarYear].[All]" allUniqueName="[DimDate].[CalendarYear].[All]" dimensionUniqueName="[DimDate]" displayFolder="" count="2" memberValueDatatype="20" unbalanced="0">
      <fieldsUsage count="2">
        <fieldUsage x="-1"/>
        <fieldUsage x="3"/>
      </fieldsUsage>
    </cacheHierarchy>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CurrencyKey]" caption="CurrencyKey" attribute="1" defaultMemberUniqueName="[FactInternetSales].[CurrencyKey].[All]" allUniqueName="[FactInternetSales].[Currency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UnitNetProfit]" caption="UnitNetProfit" attribute="1" defaultMemberUniqueName="[FactInternetSales].[UnitNetProfit].[All]" allUniqueName="[FactInternetSales].[UnitNetProfit].[All]" dimensionUniqueName="[FactInternetSales]" displayFolder="" count="0" memberValueDatatype="5" unbalanced="0"/>
    <cacheHierarchy uniqueName="[FactInternetSales].[Revenue]" caption="Revenue" attribute="1" defaultMemberUniqueName="[FactInternetSales].[Revenue].[All]" allUniqueName="[FactInternetSales].[Revenue].[All]" dimensionUniqueName="[FactInternetSales]" displayFolder="" count="0" memberValueDatatype="5" unbalanced="0"/>
    <cacheHierarchy uniqueName="[FactInternetSales].[TotalCost]" caption="TotalCost" attribute="1" defaultMemberUniqueName="[FactInternetSales].[TotalCost].[All]" allUniqueName="[FactInternetSales].[TotalCost].[All]" dimensionUniqueName="[FactInternetSales]" displayFolder="" count="0" memberValueDatatype="5" unbalanced="0"/>
    <cacheHierarchy uniqueName="[FactInternetSales].[TotalProfit]" caption="TotalProfit" attribute="1" defaultMemberUniqueName="[FactInternetSales].[TotalProfit].[All]" allUniqueName="[FactInternetSales].[TotalProfi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Measures].[UnSoldProducts]" caption="UnSoldProducts" measure="1" displayFolder="" measureGroup="All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y uniqueName="[Measures].[Sum of ProductKey]" caption="Sum of ProductKey" measure="1" displayFolder="" measureGroup="DimProduct" count="0" hidden="1">
      <extLst>
        <ext xmlns:x15="http://schemas.microsoft.com/office/spreadsheetml/2010/11/main" uri="{B97F6D7D-B522-45F9-BDA1-12C45D357490}">
          <x15:cacheHierarchy aggregatedColumn="27"/>
        </ext>
      </extLst>
    </cacheHierarchy>
    <cacheHierarchy uniqueName="[Measures].[Distinct Count of ProductKey]" caption="Distinct Count of ProductKey" measure="1" displayFolder="" measureGroup="DimProduct"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FactInternetSales" count="0" oneField="1" hidden="1">
      <fieldsUsage count="1">
        <fieldUsage x="0"/>
      </fieldsUsage>
      <extLst>
        <ext xmlns:x15="http://schemas.microsoft.com/office/spreadsheetml/2010/11/main" uri="{B97F6D7D-B522-45F9-BDA1-12C45D357490}">
          <x15:cacheHierarchy aggregatedColumn="49"/>
        </ext>
      </extLst>
    </cacheHierarchy>
    <cacheHierarchy uniqueName="[Measures].[Sum of TotalCost]" caption="Sum of TotalCost" measure="1" displayFolder="" measureGroup="FactInternet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TotalProfit]" caption="Sum of TotalProfit" measure="1" displayFolder="" measureGroup="FactInternetSales" count="0" oneField="1" hidden="1">
      <fieldsUsage count="1">
        <fieldUsage x="2"/>
      </fieldsUsage>
      <extLst>
        <ext xmlns:x15="http://schemas.microsoft.com/office/spreadsheetml/2010/11/main" uri="{B97F6D7D-B522-45F9-BDA1-12C45D357490}">
          <x15:cacheHierarchy aggregatedColumn="51"/>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45"/>
        </ext>
      </extLst>
    </cacheHierarchy>
    <cacheHierarchy uniqueName="[Measures].[Count of OrderQuantity]" caption="Count of OrderQuantity" measure="1" displayFolder="" measureGroup="FactInternetSales" count="0" hidden="1">
      <extLst>
        <ext xmlns:x15="http://schemas.microsoft.com/office/spreadsheetml/2010/11/main" uri="{B97F6D7D-B522-45F9-BDA1-12C45D357490}">
          <x15:cacheHierarchy aggregatedColumn="45"/>
        </ext>
      </extLst>
    </cacheHierarchy>
    <cacheHierarchy uniqueName="[Measures].[Sum of ProductKey 2]" caption="Sum of ProductKey 2" measure="1" displayFolder="" measureGroup="FactInternetSales" count="0" hidden="1">
      <extLst>
        <ext xmlns:x15="http://schemas.microsoft.com/office/spreadsheetml/2010/11/main" uri="{B97F6D7D-B522-45F9-BDA1-12C45D357490}">
          <x15:cacheHierarchy aggregatedColumn="37"/>
        </ext>
      </extLst>
    </cacheHierarchy>
    <cacheHierarchy uniqueName="[Measures].[Distinct Count of ProductKey 2]" caption="Distinct Count of ProductKey 2" measure="1" displayFolder="" measureGroup="FactInternetSales" count="0" hidden="1">
      <extLst>
        <ext xmlns:x15="http://schemas.microsoft.com/office/spreadsheetml/2010/11/main" uri="{B97F6D7D-B522-45F9-BDA1-12C45D357490}">
          <x15:cacheHierarchy aggregatedColumn="37"/>
        </ext>
      </extLst>
    </cacheHierarchy>
    <cacheHierarchy uniqueName="[Measures].[Sum of CustomerKey]" caption="Sum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Distinct Count of CustomerKey]" caption="Distinct Count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Count of CustomerKey]" caption="Count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Count of AllMeasures]" caption="Count of AllMeasures" measure="1" displayFolder="" measureGroup="AllMeasures" count="0" hidden="1">
      <extLst>
        <ext xmlns:x15="http://schemas.microsoft.com/office/spreadsheetml/2010/11/main" uri="{B97F6D7D-B522-45F9-BDA1-12C45D357490}">
          <x15:cacheHierarchy aggregatedColumn="0"/>
        </ext>
      </extLst>
    </cacheHierarchy>
    <cacheHierarchy uniqueName="[Measures].[Sum of CalendarYear]" caption="Sum of CalendarYear" measure="1" displayFolder="" measureGroup="DimDate"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DimGeography" count="0" hidden="1">
      <extLst>
        <ext xmlns:x15="http://schemas.microsoft.com/office/spreadsheetml/2010/11/main" uri="{B97F6D7D-B522-45F9-BDA1-12C45D357490}">
          <x15:cacheHierarchy aggregatedColumn="25"/>
        </ext>
      </extLst>
    </cacheHierarchy>
    <cacheHierarchy uniqueName="[Measures].[Distinct Count of Country]" caption="Distinct Count of Country" measure="1" displayFolder="" measureGroup="DimGeography" count="0" hidden="1">
      <extLst>
        <ext xmlns:x15="http://schemas.microsoft.com/office/spreadsheetml/2010/11/main" uri="{B97F6D7D-B522-45F9-BDA1-12C45D357490}">
          <x15:cacheHierarchy aggregatedColumn="25"/>
        </ext>
      </extLst>
    </cacheHierarchy>
    <cacheHierarchy uniqueName="[Measures].[Sum of SalesTerritoryKey]" caption="Sum of SalesTerritoryKey" measure="1" displayFolder="" measureGroup="DimSalesTerritory" count="0" hidden="1">
      <extLst>
        <ext xmlns:x15="http://schemas.microsoft.com/office/spreadsheetml/2010/11/main" uri="{B97F6D7D-B522-45F9-BDA1-12C45D357490}">
          <x15:cacheHierarchy aggregatedColumn="32"/>
        </ext>
      </extLst>
    </cacheHierarchy>
    <cacheHierarchy uniqueName="[Measures].[Distinct Count of SalesTerritoryKey]" caption="Distinct Count of SalesTerritoryKey" measure="1" displayFolder="" measureGroup="DimSalesTerritory" count="0" hidden="1">
      <extLst>
        <ext xmlns:x15="http://schemas.microsoft.com/office/spreadsheetml/2010/11/main" uri="{B97F6D7D-B522-45F9-BDA1-12C45D357490}">
          <x15:cacheHierarchy aggregatedColumn="32"/>
        </ext>
      </extLst>
    </cacheHierarchy>
    <cacheHierarchy uniqueName="[Measures].[Sum of SalesTerritoryKey 2]" caption="Sum of SalesTerritoryKey 2" measure="1" displayFolder="" measureGroup="FactInternetSales" count="0" hidden="1">
      <extLst>
        <ext xmlns:x15="http://schemas.microsoft.com/office/spreadsheetml/2010/11/main" uri="{B97F6D7D-B522-45F9-BDA1-12C45D357490}">
          <x15:cacheHierarchy aggregatedColumn="44"/>
        </ext>
      </extLst>
    </cacheHierarchy>
  </cacheHierarchies>
  <kpis count="0"/>
  <dimensions count="8">
    <dimension name="AllMeasures" uniqueName="[AllMeasures]" caption="All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s" caption="All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657.843822916664" backgroundQuery="1" createdVersion="8" refreshedVersion="8" minRefreshableVersion="3" recordCount="0" supportSubquery="1" supportAdvancedDrill="1" xr:uid="{FB63DE12-EB28-4BFC-8F48-BFDE6CA41F68}">
  <cacheSource type="external" connectionId="8"/>
  <cacheFields count="8">
    <cacheField name="[Measures].[Sum of Revenue]" caption="Sum of Revenue" numFmtId="0" hierarchy="66" level="32767"/>
    <cacheField name="[Measures].[Sum of TotalCost]" caption="Sum of TotalCost" numFmtId="0" hierarchy="67" level="32767"/>
    <cacheField name="[Measures].[Sum of TotalProfit]" caption="Sum of TotalProfit" numFmtId="0" hierarchy="68" level="32767"/>
    <cacheField name="[Measures].[Count of OrderQuantity]" caption="Count of OrderQuantity" numFmtId="0" hierarchy="70" level="32767"/>
    <cacheField name="[Measures].[Distinct Count of ProductKey 2]" caption="Distinct Count of ProductKey 2" numFmtId="0" hierarchy="72" level="32767"/>
    <cacheField name="[Measures].[Distinct Count of CustomerKey]" caption="Distinct Count of CustomerKey" numFmtId="0" hierarchy="74" level="32767"/>
    <cacheField name="[Measures].[Distinct Count of ProductKey]" caption="Distinct Count of ProductKey" numFmtId="0" hierarchy="65" level="32767"/>
    <cacheField name="[Measures].[UnSoldProducts]" caption="UnSoldProducts" numFmtId="0" hierarchy="55" level="32767"/>
  </cacheFields>
  <cacheHierarchies count="83">
    <cacheHierarchy uniqueName="[AllMeasures].[AllMeasures]" caption="AllMeasures" attribute="1" defaultMemberUniqueName="[AllMeasures].[AllMeasures].[All]" allUniqueName="[AllMeasures].[AllMeasures].[All]" dimensionUniqueName="[All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FullName]" caption="FullName" attribute="1" defaultMemberUniqueName="[DimCustomer].[FullName].[All]" allUniqueName="[DimCustomer].[FullName].[All]" dimensionUniqueName="[DimCustomer]" displayFolder="" count="0" memberValueDatatype="13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Education]" caption="Education" attribute="1" defaultMemberUniqueName="[DimCustomer].[Education].[All]" allUniqueName="[DimCustomer].[Education].[All]" dimensionUniqueName="[DimCustomer]" displayFolder="" count="0" memberValueDatatype="13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time="1" defaultMemberUniqueName="[DimCustomer].[DateFirstPurchase].[All]" allUniqueName="[DimCustomer].[DateFirstPurchase].[All]" dimensionUniqueName="[DimCustomer]" displayFolder="" count="0" memberValueDatatype="7"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ame]" caption="DayName" attribute="1" defaultMemberUniqueName="[DimDate].[DayName].[All]" allUniqueName="[DimDate].[DayName].[All]" dimensionUniqueName="[DimDate]" displayFolder="" count="0" memberValueDatatype="130" unbalanced="0"/>
    <cacheHierarchy uniqueName="[DimDate].[DayNumber]" caption="DayNumber" attribute="1" defaultMemberUniqueName="[DimDate].[DayNumber].[All]" allUniqueName="[DimDate].[Day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130" unbalanced="0"/>
    <cacheHierarchy uniqueName="[DimDate].[CalendarYear]" caption="CalendarYear" attribute="1" defaultMemberUniqueName="[DimDate].[CalendarYear].[All]" allUniqueName="[DimDate].[CalendarYear].[All]" dimensionUniqueName="[DimDate]" displayFolder="" count="0"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CurrencyKey]" caption="CurrencyKey" attribute="1" defaultMemberUniqueName="[FactInternetSales].[CurrencyKey].[All]" allUniqueName="[FactInternetSales].[Currency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UnitNetProfit]" caption="UnitNetProfit" attribute="1" defaultMemberUniqueName="[FactInternetSales].[UnitNetProfit].[All]" allUniqueName="[FactInternetSales].[UnitNetProfit].[All]" dimensionUniqueName="[FactInternetSales]" displayFolder="" count="0" memberValueDatatype="5" unbalanced="0"/>
    <cacheHierarchy uniqueName="[FactInternetSales].[Revenue]" caption="Revenue" attribute="1" defaultMemberUniqueName="[FactInternetSales].[Revenue].[All]" allUniqueName="[FactInternetSales].[Revenue].[All]" dimensionUniqueName="[FactInternetSales]" displayFolder="" count="0" memberValueDatatype="5" unbalanced="0"/>
    <cacheHierarchy uniqueName="[FactInternetSales].[TotalCost]" caption="TotalCost" attribute="1" defaultMemberUniqueName="[FactInternetSales].[TotalCost].[All]" allUniqueName="[FactInternetSales].[TotalCost].[All]" dimensionUniqueName="[FactInternetSales]" displayFolder="" count="0" memberValueDatatype="5" unbalanced="0"/>
    <cacheHierarchy uniqueName="[FactInternetSales].[TotalProfit]" caption="TotalProfit" attribute="1" defaultMemberUniqueName="[FactInternetSales].[TotalProfit].[All]" allUniqueName="[FactInternetSales].[TotalProfi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Measures].[UnSoldProducts]" caption="UnSoldProducts" measure="1" displayFolder="" measureGroup="AllMeasures" count="0" oneField="1">
      <fieldsUsage count="1">
        <fieldUsage x="7"/>
      </fieldsUsage>
    </cacheHierarchy>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y uniqueName="[Measures].[Sum of ProductKey]" caption="Sum of ProductKey" measure="1" displayFolder="" measureGroup="DimProduct" count="0" hidden="1">
      <extLst>
        <ext xmlns:x15="http://schemas.microsoft.com/office/spreadsheetml/2010/11/main" uri="{B97F6D7D-B522-45F9-BDA1-12C45D357490}">
          <x15:cacheHierarchy aggregatedColumn="27"/>
        </ext>
      </extLst>
    </cacheHierarchy>
    <cacheHierarchy uniqueName="[Measures].[Distinct Count of ProductKey]" caption="Distinct Count of ProductKey" measure="1" displayFolder="" measureGroup="DimProduct" count="0" oneField="1" hidden="1">
      <fieldsUsage count="1">
        <fieldUsage x="6"/>
      </fieldsUsage>
      <extLst>
        <ext xmlns:x15="http://schemas.microsoft.com/office/spreadsheetml/2010/11/main" uri="{B97F6D7D-B522-45F9-BDA1-12C45D357490}">
          <x15:cacheHierarchy aggregatedColumn="27"/>
        </ext>
      </extLst>
    </cacheHierarchy>
    <cacheHierarchy uniqueName="[Measures].[Sum of Revenue]" caption="Sum of Revenue" measure="1" displayFolder="" measureGroup="FactInternetSales" count="0" oneField="1" hidden="1">
      <fieldsUsage count="1">
        <fieldUsage x="0"/>
      </fieldsUsage>
      <extLst>
        <ext xmlns:x15="http://schemas.microsoft.com/office/spreadsheetml/2010/11/main" uri="{B97F6D7D-B522-45F9-BDA1-12C45D357490}">
          <x15:cacheHierarchy aggregatedColumn="49"/>
        </ext>
      </extLst>
    </cacheHierarchy>
    <cacheHierarchy uniqueName="[Measures].[Sum of TotalCost]" caption="Sum of TotalCost" measure="1" displayFolder="" measureGroup="FactInternet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TotalProfit]" caption="Sum of TotalProfit" measure="1" displayFolder="" measureGroup="FactInternetSales" count="0" oneField="1" hidden="1">
      <fieldsUsage count="1">
        <fieldUsage x="2"/>
      </fieldsUsage>
      <extLst>
        <ext xmlns:x15="http://schemas.microsoft.com/office/spreadsheetml/2010/11/main" uri="{B97F6D7D-B522-45F9-BDA1-12C45D357490}">
          <x15:cacheHierarchy aggregatedColumn="51"/>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45"/>
        </ext>
      </extLst>
    </cacheHierarchy>
    <cacheHierarchy uniqueName="[Measures].[Count of OrderQuantity]" caption="Count of OrderQuantity" measure="1" displayFolder="" measureGroup="FactInternetSales" count="0" oneField="1" hidden="1">
      <fieldsUsage count="1">
        <fieldUsage x="3"/>
      </fieldsUsage>
      <extLst>
        <ext xmlns:x15="http://schemas.microsoft.com/office/spreadsheetml/2010/11/main" uri="{B97F6D7D-B522-45F9-BDA1-12C45D357490}">
          <x15:cacheHierarchy aggregatedColumn="45"/>
        </ext>
      </extLst>
    </cacheHierarchy>
    <cacheHierarchy uniqueName="[Measures].[Sum of ProductKey 2]" caption="Sum of ProductKey 2" measure="1" displayFolder="" measureGroup="FactInternetSales" count="0" hidden="1">
      <extLst>
        <ext xmlns:x15="http://schemas.microsoft.com/office/spreadsheetml/2010/11/main" uri="{B97F6D7D-B522-45F9-BDA1-12C45D357490}">
          <x15:cacheHierarchy aggregatedColumn="37"/>
        </ext>
      </extLst>
    </cacheHierarchy>
    <cacheHierarchy uniqueName="[Measures].[Distinct Count of ProductKey 2]" caption="Distinct Count of ProductKey 2" measure="1" displayFolder="" measureGroup="FactInternetSales" count="0" oneField="1" hidden="1">
      <fieldsUsage count="1">
        <fieldUsage x="4"/>
      </fieldsUsage>
      <extLst>
        <ext xmlns:x15="http://schemas.microsoft.com/office/spreadsheetml/2010/11/main" uri="{B97F6D7D-B522-45F9-BDA1-12C45D357490}">
          <x15:cacheHierarchy aggregatedColumn="37"/>
        </ext>
      </extLst>
    </cacheHierarchy>
    <cacheHierarchy uniqueName="[Measures].[Sum of CustomerKey]" caption="Sum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Distinct Count of CustomerKey]" caption="Distinct Count of CustomerKey" measure="1" displayFolder="" measureGroup="FactInternetSales" count="0" oneField="1" hidden="1">
      <fieldsUsage count="1">
        <fieldUsage x="5"/>
      </fieldsUsage>
      <extLst>
        <ext xmlns:x15="http://schemas.microsoft.com/office/spreadsheetml/2010/11/main" uri="{B97F6D7D-B522-45F9-BDA1-12C45D357490}">
          <x15:cacheHierarchy aggregatedColumn="41"/>
        </ext>
      </extLst>
    </cacheHierarchy>
    <cacheHierarchy uniqueName="[Measures].[Count of CustomerKey]" caption="Count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Count of AllMeasures]" caption="Count of AllMeasures" measure="1" displayFolder="" measureGroup="AllMeasures" count="0" hidden="1">
      <extLst>
        <ext xmlns:x15="http://schemas.microsoft.com/office/spreadsheetml/2010/11/main" uri="{B97F6D7D-B522-45F9-BDA1-12C45D357490}">
          <x15:cacheHierarchy aggregatedColumn="0"/>
        </ext>
      </extLst>
    </cacheHierarchy>
    <cacheHierarchy uniqueName="[Measures].[Sum of CalendarYear]" caption="Sum of CalendarYear" measure="1" displayFolder="" measureGroup="DimDate"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DimGeography" count="0" hidden="1">
      <extLst>
        <ext xmlns:x15="http://schemas.microsoft.com/office/spreadsheetml/2010/11/main" uri="{B97F6D7D-B522-45F9-BDA1-12C45D357490}">
          <x15:cacheHierarchy aggregatedColumn="25"/>
        </ext>
      </extLst>
    </cacheHierarchy>
    <cacheHierarchy uniqueName="[Measures].[Distinct Count of Country]" caption="Distinct Count of Country" measure="1" displayFolder="" measureGroup="DimGeography" count="0" hidden="1">
      <extLst>
        <ext xmlns:x15="http://schemas.microsoft.com/office/spreadsheetml/2010/11/main" uri="{B97F6D7D-B522-45F9-BDA1-12C45D357490}">
          <x15:cacheHierarchy aggregatedColumn="25"/>
        </ext>
      </extLst>
    </cacheHierarchy>
    <cacheHierarchy uniqueName="[Measures].[Sum of SalesTerritoryKey]" caption="Sum of SalesTerritoryKey" measure="1" displayFolder="" measureGroup="DimSalesTerritory" count="0" hidden="1">
      <extLst>
        <ext xmlns:x15="http://schemas.microsoft.com/office/spreadsheetml/2010/11/main" uri="{B97F6D7D-B522-45F9-BDA1-12C45D357490}">
          <x15:cacheHierarchy aggregatedColumn="32"/>
        </ext>
      </extLst>
    </cacheHierarchy>
    <cacheHierarchy uniqueName="[Measures].[Distinct Count of SalesTerritoryKey]" caption="Distinct Count of SalesTerritoryKey" measure="1" displayFolder="" measureGroup="DimSalesTerritory" count="0" hidden="1">
      <extLst>
        <ext xmlns:x15="http://schemas.microsoft.com/office/spreadsheetml/2010/11/main" uri="{B97F6D7D-B522-45F9-BDA1-12C45D357490}">
          <x15:cacheHierarchy aggregatedColumn="32"/>
        </ext>
      </extLst>
    </cacheHierarchy>
    <cacheHierarchy uniqueName="[Measures].[Sum of SalesTerritoryKey 2]" caption="Sum of SalesTerritoryKey 2" measure="1" displayFolder="" measureGroup="FactInternetSales" count="0" hidden="1">
      <extLst>
        <ext xmlns:x15="http://schemas.microsoft.com/office/spreadsheetml/2010/11/main" uri="{B97F6D7D-B522-45F9-BDA1-12C45D357490}">
          <x15:cacheHierarchy aggregatedColumn="44"/>
        </ext>
      </extLst>
    </cacheHierarchy>
  </cacheHierarchies>
  <kpis count="0"/>
  <dimensions count="8">
    <dimension name="AllMeasures" uniqueName="[AllMeasures]" caption="All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s" caption="All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657.858822800925" backgroundQuery="1" createdVersion="8" refreshedVersion="8" minRefreshableVersion="3" recordCount="0" supportSubquery="1" supportAdvancedDrill="1" xr:uid="{612D7929-C201-4531-AACC-46BE5CD9059F}">
  <cacheSource type="external" connectionId="8"/>
  <cacheFields count="1">
    <cacheField name="[DimDate].[CalendarYear].[CalendarYear]" caption="CalendarYear" numFmtId="0" hierarchy="21" level="1">
      <sharedItems containsSemiMixedTypes="0" containsString="0" containsNumber="1" containsInteger="1" minValue="2008" maxValue="2008" count="1">
        <n v="2008"/>
      </sharedItems>
      <extLst>
        <ext xmlns:x15="http://schemas.microsoft.com/office/spreadsheetml/2010/11/main" uri="{4F2E5C28-24EA-4eb8-9CBF-B6C8F9C3D259}">
          <x15:cachedUniqueNames>
            <x15:cachedUniqueName index="0" name="[DimDate].[CalendarYear].&amp;[2008]"/>
          </x15:cachedUniqueNames>
        </ext>
      </extLst>
    </cacheField>
  </cacheFields>
  <cacheHierarchies count="83">
    <cacheHierarchy uniqueName="[AllMeasures].[AllMeasures]" caption="AllMeasures" attribute="1" defaultMemberUniqueName="[AllMeasures].[AllMeasures].[All]" allUniqueName="[AllMeasures].[AllMeasures].[All]" dimensionUniqueName="[All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FullName]" caption="FullName" attribute="1" defaultMemberUniqueName="[DimCustomer].[FullName].[All]" allUniqueName="[DimCustomer].[FullName].[All]" dimensionUniqueName="[DimCustomer]" displayFolder="" count="0" memberValueDatatype="13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Education]" caption="Education" attribute="1" defaultMemberUniqueName="[DimCustomer].[Education].[All]" allUniqueName="[DimCustomer].[Education].[All]" dimensionUniqueName="[DimCustomer]" displayFolder="" count="0" memberValueDatatype="13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time="1" defaultMemberUniqueName="[DimCustomer].[DateFirstPurchase].[All]" allUniqueName="[DimCustomer].[DateFirstPurchase].[All]" dimensionUniqueName="[DimCustomer]" displayFolder="" count="0" memberValueDatatype="7"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ame]" caption="DayName" attribute="1" defaultMemberUniqueName="[DimDate].[DayName].[All]" allUniqueName="[DimDate].[DayName].[All]" dimensionUniqueName="[DimDate]" displayFolder="" count="0" memberValueDatatype="130" unbalanced="0"/>
    <cacheHierarchy uniqueName="[DimDate].[DayNumber]" caption="DayNumber" attribute="1" defaultMemberUniqueName="[DimDate].[DayNumber].[All]" allUniqueName="[DimDate].[Day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130" unbalanced="0"/>
    <cacheHierarchy uniqueName="[DimDate].[CalendarYear]" caption="CalendarYear" attribute="1" defaultMemberUniqueName="[DimDate].[CalendarYear].[All]" allUniqueName="[DimDate].[CalendarYear].[All]" dimensionUniqueName="[DimDate]" displayFolder="" count="2" memberValueDatatype="20" unbalanced="0">
      <fieldsUsage count="2">
        <fieldUsage x="-1"/>
        <fieldUsage x="0"/>
      </fieldsUsage>
    </cacheHierarchy>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CurrencyKey]" caption="CurrencyKey" attribute="1" defaultMemberUniqueName="[FactInternetSales].[CurrencyKey].[All]" allUniqueName="[FactInternetSales].[Currency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UnitNetProfit]" caption="UnitNetProfit" attribute="1" defaultMemberUniqueName="[FactInternetSales].[UnitNetProfit].[All]" allUniqueName="[FactInternetSales].[UnitNetProfit].[All]" dimensionUniqueName="[FactInternetSales]" displayFolder="" count="0" memberValueDatatype="5" unbalanced="0"/>
    <cacheHierarchy uniqueName="[FactInternetSales].[Revenue]" caption="Revenue" attribute="1" defaultMemberUniqueName="[FactInternetSales].[Revenue].[All]" allUniqueName="[FactInternetSales].[Revenue].[All]" dimensionUniqueName="[FactInternetSales]" displayFolder="" count="0" memberValueDatatype="5" unbalanced="0"/>
    <cacheHierarchy uniqueName="[FactInternetSales].[TotalCost]" caption="TotalCost" attribute="1" defaultMemberUniqueName="[FactInternetSales].[TotalCost].[All]" allUniqueName="[FactInternetSales].[TotalCost].[All]" dimensionUniqueName="[FactInternetSales]" displayFolder="" count="0" memberValueDatatype="5" unbalanced="0"/>
    <cacheHierarchy uniqueName="[FactInternetSales].[TotalProfit]" caption="TotalProfit" attribute="1" defaultMemberUniqueName="[FactInternetSales].[TotalProfit].[All]" allUniqueName="[FactInternetSales].[TotalProfi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Measures].[UnSoldProducts]" caption="UnSoldProducts" measure="1" displayFolder="" measureGroup="All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y uniqueName="[Measures].[Sum of ProductKey]" caption="Sum of ProductKey" measure="1" displayFolder="" measureGroup="DimProduct" count="0" hidden="1">
      <extLst>
        <ext xmlns:x15="http://schemas.microsoft.com/office/spreadsheetml/2010/11/main" uri="{B97F6D7D-B522-45F9-BDA1-12C45D357490}">
          <x15:cacheHierarchy aggregatedColumn="27"/>
        </ext>
      </extLst>
    </cacheHierarchy>
    <cacheHierarchy uniqueName="[Measures].[Distinct Count of ProductKey]" caption="Distinct Count of ProductKey" measure="1" displayFolder="" measureGroup="DimProduct"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FactInternetSales" count="0" hidden="1">
      <extLst>
        <ext xmlns:x15="http://schemas.microsoft.com/office/spreadsheetml/2010/11/main" uri="{B97F6D7D-B522-45F9-BDA1-12C45D357490}">
          <x15:cacheHierarchy aggregatedColumn="49"/>
        </ext>
      </extLst>
    </cacheHierarchy>
    <cacheHierarchy uniqueName="[Measures].[Sum of TotalCost]" caption="Sum of TotalCost" measure="1" displayFolder="" measureGroup="FactInternetSales" count="0" hidden="1">
      <extLst>
        <ext xmlns:x15="http://schemas.microsoft.com/office/spreadsheetml/2010/11/main" uri="{B97F6D7D-B522-45F9-BDA1-12C45D357490}">
          <x15:cacheHierarchy aggregatedColumn="50"/>
        </ext>
      </extLst>
    </cacheHierarchy>
    <cacheHierarchy uniqueName="[Measures].[Sum of TotalProfit]" caption="Sum of TotalProfit" measure="1" displayFolder="" measureGroup="FactInternetSales" count="0" hidden="1">
      <extLst>
        <ext xmlns:x15="http://schemas.microsoft.com/office/spreadsheetml/2010/11/main" uri="{B97F6D7D-B522-45F9-BDA1-12C45D357490}">
          <x15:cacheHierarchy aggregatedColumn="51"/>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45"/>
        </ext>
      </extLst>
    </cacheHierarchy>
    <cacheHierarchy uniqueName="[Measures].[Count of OrderQuantity]" caption="Count of OrderQuantity" measure="1" displayFolder="" measureGroup="FactInternetSales" count="0" hidden="1">
      <extLst>
        <ext xmlns:x15="http://schemas.microsoft.com/office/spreadsheetml/2010/11/main" uri="{B97F6D7D-B522-45F9-BDA1-12C45D357490}">
          <x15:cacheHierarchy aggregatedColumn="45"/>
        </ext>
      </extLst>
    </cacheHierarchy>
    <cacheHierarchy uniqueName="[Measures].[Sum of ProductKey 2]" caption="Sum of ProductKey 2" measure="1" displayFolder="" measureGroup="FactInternetSales" count="0" hidden="1">
      <extLst>
        <ext xmlns:x15="http://schemas.microsoft.com/office/spreadsheetml/2010/11/main" uri="{B97F6D7D-B522-45F9-BDA1-12C45D357490}">
          <x15:cacheHierarchy aggregatedColumn="37"/>
        </ext>
      </extLst>
    </cacheHierarchy>
    <cacheHierarchy uniqueName="[Measures].[Distinct Count of ProductKey 2]" caption="Distinct Count of ProductKey 2" measure="1" displayFolder="" measureGroup="FactInternetSales" count="0" hidden="1">
      <extLst>
        <ext xmlns:x15="http://schemas.microsoft.com/office/spreadsheetml/2010/11/main" uri="{B97F6D7D-B522-45F9-BDA1-12C45D357490}">
          <x15:cacheHierarchy aggregatedColumn="37"/>
        </ext>
      </extLst>
    </cacheHierarchy>
    <cacheHierarchy uniqueName="[Measures].[Sum of CustomerKey]" caption="Sum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Distinct Count of CustomerKey]" caption="Distinct Count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Count of CustomerKey]" caption="Count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Count of AllMeasures]" caption="Count of AllMeasures" measure="1" displayFolder="" measureGroup="AllMeasures" count="0" hidden="1">
      <extLst>
        <ext xmlns:x15="http://schemas.microsoft.com/office/spreadsheetml/2010/11/main" uri="{B97F6D7D-B522-45F9-BDA1-12C45D357490}">
          <x15:cacheHierarchy aggregatedColumn="0"/>
        </ext>
      </extLst>
    </cacheHierarchy>
    <cacheHierarchy uniqueName="[Measures].[Sum of CalendarYear]" caption="Sum of CalendarYear" measure="1" displayFolder="" measureGroup="DimDate"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DimGeography" count="0" hidden="1">
      <extLst>
        <ext xmlns:x15="http://schemas.microsoft.com/office/spreadsheetml/2010/11/main" uri="{B97F6D7D-B522-45F9-BDA1-12C45D357490}">
          <x15:cacheHierarchy aggregatedColumn="25"/>
        </ext>
      </extLst>
    </cacheHierarchy>
    <cacheHierarchy uniqueName="[Measures].[Distinct Count of Country]" caption="Distinct Count of Country" measure="1" displayFolder="" measureGroup="DimGeography" count="0" hidden="1">
      <extLst>
        <ext xmlns:x15="http://schemas.microsoft.com/office/spreadsheetml/2010/11/main" uri="{B97F6D7D-B522-45F9-BDA1-12C45D357490}">
          <x15:cacheHierarchy aggregatedColumn="25"/>
        </ext>
      </extLst>
    </cacheHierarchy>
    <cacheHierarchy uniqueName="[Measures].[Sum of SalesTerritoryKey]" caption="Sum of SalesTerritoryKey" measure="1" displayFolder="" measureGroup="DimSalesTerritory" count="0" hidden="1">
      <extLst>
        <ext xmlns:x15="http://schemas.microsoft.com/office/spreadsheetml/2010/11/main" uri="{B97F6D7D-B522-45F9-BDA1-12C45D357490}">
          <x15:cacheHierarchy aggregatedColumn="32"/>
        </ext>
      </extLst>
    </cacheHierarchy>
    <cacheHierarchy uniqueName="[Measures].[Distinct Count of SalesTerritoryKey]" caption="Distinct Count of SalesTerritoryKey" measure="1" displayFolder="" measureGroup="DimSalesTerritory" count="0" hidden="1">
      <extLst>
        <ext xmlns:x15="http://schemas.microsoft.com/office/spreadsheetml/2010/11/main" uri="{B97F6D7D-B522-45F9-BDA1-12C45D357490}">
          <x15:cacheHierarchy aggregatedColumn="32"/>
        </ext>
      </extLst>
    </cacheHierarchy>
    <cacheHierarchy uniqueName="[Measures].[Sum of SalesTerritoryKey 2]" caption="Sum of SalesTerritoryKey 2" measure="1" displayFolder="" measureGroup="FactInternetSales" count="0" hidden="1">
      <extLst>
        <ext xmlns:x15="http://schemas.microsoft.com/office/spreadsheetml/2010/11/main" uri="{B97F6D7D-B522-45F9-BDA1-12C45D357490}">
          <x15:cacheHierarchy aggregatedColumn="44"/>
        </ext>
      </extLst>
    </cacheHierarchy>
  </cacheHierarchies>
  <kpis count="0"/>
  <dimensions count="8">
    <dimension name="AllMeasures" uniqueName="[AllMeasures]" caption="All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s" caption="All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657.858761111114" backgroundQuery="1" createdVersion="8" refreshedVersion="8" minRefreshableVersion="3" recordCount="0" supportSubquery="1" supportAdvancedDrill="1" xr:uid="{7E855C34-4DD4-436E-B3A0-0042ECA8BAF1}">
  <cacheSource type="external" connectionId="8"/>
  <cacheFields count="4">
    <cacheField name="[Measures].[Sum of Revenue]" caption="Sum of Revenue" numFmtId="0" hierarchy="66" level="32767"/>
    <cacheField name="[Measures].[Sum of TotalCost]" caption="Sum of TotalCost" numFmtId="0" hierarchy="67" level="32767"/>
    <cacheField name="[Measures].[Sum of TotalProfit]" caption="Sum of TotalProfit" numFmtId="0" hierarchy="68" level="32767"/>
    <cacheField name="[DimDate].[CalendarYear].[CalendarYear]" caption="CalendarYear" numFmtId="0" hierarchy="21"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CalendarYear].&amp;[2005]"/>
            <x15:cachedUniqueName index="1" name="[DimDate].[CalendarYear].&amp;[2006]"/>
            <x15:cachedUniqueName index="2" name="[DimDate].[CalendarYear].&amp;[2007]"/>
            <x15:cachedUniqueName index="3" name="[DimDate].[CalendarYear].&amp;[2008]"/>
          </x15:cachedUniqueNames>
        </ext>
      </extLst>
    </cacheField>
  </cacheFields>
  <cacheHierarchies count="83">
    <cacheHierarchy uniqueName="[AllMeasures].[AllMeasures]" caption="AllMeasures" attribute="1" defaultMemberUniqueName="[AllMeasures].[AllMeasures].[All]" allUniqueName="[AllMeasures].[AllMeasures].[All]" dimensionUniqueName="[All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FullName]" caption="FullName" attribute="1" defaultMemberUniqueName="[DimCustomer].[FullName].[All]" allUniqueName="[DimCustomer].[FullName].[All]" dimensionUniqueName="[DimCustomer]" displayFolder="" count="0" memberValueDatatype="13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Education]" caption="Education" attribute="1" defaultMemberUniqueName="[DimCustomer].[Education].[All]" allUniqueName="[DimCustomer].[Education].[All]" dimensionUniqueName="[DimCustomer]" displayFolder="" count="0" memberValueDatatype="13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time="1" defaultMemberUniqueName="[DimCustomer].[DateFirstPurchase].[All]" allUniqueName="[DimCustomer].[DateFirstPurchase].[All]" dimensionUniqueName="[DimCustomer]" displayFolder="" count="0" memberValueDatatype="7"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ame]" caption="DayName" attribute="1" defaultMemberUniqueName="[DimDate].[DayName].[All]" allUniqueName="[DimDate].[DayName].[All]" dimensionUniqueName="[DimDate]" displayFolder="" count="0" memberValueDatatype="130" unbalanced="0"/>
    <cacheHierarchy uniqueName="[DimDate].[DayNumber]" caption="DayNumber" attribute="1" defaultMemberUniqueName="[DimDate].[DayNumber].[All]" allUniqueName="[DimDate].[Day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130" unbalanced="0"/>
    <cacheHierarchy uniqueName="[DimDate].[CalendarYear]" caption="CalendarYear" attribute="1" defaultMemberUniqueName="[DimDate].[CalendarYear].[All]" allUniqueName="[DimDate].[CalendarYear].[All]" dimensionUniqueName="[DimDate]" displayFolder="" count="2" memberValueDatatype="20" unbalanced="0">
      <fieldsUsage count="2">
        <fieldUsage x="-1"/>
        <fieldUsage x="3"/>
      </fieldsUsage>
    </cacheHierarchy>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CurrencyKey]" caption="CurrencyKey" attribute="1" defaultMemberUniqueName="[FactInternetSales].[CurrencyKey].[All]" allUniqueName="[FactInternetSales].[Currency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UnitNetProfit]" caption="UnitNetProfit" attribute="1" defaultMemberUniqueName="[FactInternetSales].[UnitNetProfit].[All]" allUniqueName="[FactInternetSales].[UnitNetProfit].[All]" dimensionUniqueName="[FactInternetSales]" displayFolder="" count="0" memberValueDatatype="5" unbalanced="0"/>
    <cacheHierarchy uniqueName="[FactInternetSales].[Revenue]" caption="Revenue" attribute="1" defaultMemberUniqueName="[FactInternetSales].[Revenue].[All]" allUniqueName="[FactInternetSales].[Revenue].[All]" dimensionUniqueName="[FactInternetSales]" displayFolder="" count="0" memberValueDatatype="5" unbalanced="0"/>
    <cacheHierarchy uniqueName="[FactInternetSales].[TotalCost]" caption="TotalCost" attribute="1" defaultMemberUniqueName="[FactInternetSales].[TotalCost].[All]" allUniqueName="[FactInternetSales].[TotalCost].[All]" dimensionUniqueName="[FactInternetSales]" displayFolder="" count="0" memberValueDatatype="5" unbalanced="0"/>
    <cacheHierarchy uniqueName="[FactInternetSales].[TotalProfit]" caption="TotalProfit" attribute="1" defaultMemberUniqueName="[FactInternetSales].[TotalProfit].[All]" allUniqueName="[FactInternetSales].[TotalProfi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Measures].[UnSoldProducts]" caption="UnSoldProducts" measure="1" displayFolder="" measureGroup="All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y uniqueName="[Measures].[Sum of ProductKey]" caption="Sum of ProductKey" measure="1" displayFolder="" measureGroup="DimProduct" count="0" hidden="1">
      <extLst>
        <ext xmlns:x15="http://schemas.microsoft.com/office/spreadsheetml/2010/11/main" uri="{B97F6D7D-B522-45F9-BDA1-12C45D357490}">
          <x15:cacheHierarchy aggregatedColumn="27"/>
        </ext>
      </extLst>
    </cacheHierarchy>
    <cacheHierarchy uniqueName="[Measures].[Distinct Count of ProductKey]" caption="Distinct Count of ProductKey" measure="1" displayFolder="" measureGroup="DimProduct"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FactInternetSales" count="0" oneField="1" hidden="1">
      <fieldsUsage count="1">
        <fieldUsage x="0"/>
      </fieldsUsage>
      <extLst>
        <ext xmlns:x15="http://schemas.microsoft.com/office/spreadsheetml/2010/11/main" uri="{B97F6D7D-B522-45F9-BDA1-12C45D357490}">
          <x15:cacheHierarchy aggregatedColumn="49"/>
        </ext>
      </extLst>
    </cacheHierarchy>
    <cacheHierarchy uniqueName="[Measures].[Sum of TotalCost]" caption="Sum of TotalCost" measure="1" displayFolder="" measureGroup="FactInternetSales" count="0" oneField="1" hidden="1">
      <fieldsUsage count="1">
        <fieldUsage x="1"/>
      </fieldsUsage>
      <extLst>
        <ext xmlns:x15="http://schemas.microsoft.com/office/spreadsheetml/2010/11/main" uri="{B97F6D7D-B522-45F9-BDA1-12C45D357490}">
          <x15:cacheHierarchy aggregatedColumn="50"/>
        </ext>
      </extLst>
    </cacheHierarchy>
    <cacheHierarchy uniqueName="[Measures].[Sum of TotalProfit]" caption="Sum of TotalProfit" measure="1" displayFolder="" measureGroup="FactInternetSales" count="0" oneField="1" hidden="1">
      <fieldsUsage count="1">
        <fieldUsage x="2"/>
      </fieldsUsage>
      <extLst>
        <ext xmlns:x15="http://schemas.microsoft.com/office/spreadsheetml/2010/11/main" uri="{B97F6D7D-B522-45F9-BDA1-12C45D357490}">
          <x15:cacheHierarchy aggregatedColumn="51"/>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45"/>
        </ext>
      </extLst>
    </cacheHierarchy>
    <cacheHierarchy uniqueName="[Measures].[Count of OrderQuantity]" caption="Count of OrderQuantity" measure="1" displayFolder="" measureGroup="FactInternetSales" count="0" hidden="1">
      <extLst>
        <ext xmlns:x15="http://schemas.microsoft.com/office/spreadsheetml/2010/11/main" uri="{B97F6D7D-B522-45F9-BDA1-12C45D357490}">
          <x15:cacheHierarchy aggregatedColumn="45"/>
        </ext>
      </extLst>
    </cacheHierarchy>
    <cacheHierarchy uniqueName="[Measures].[Sum of ProductKey 2]" caption="Sum of ProductKey 2" measure="1" displayFolder="" measureGroup="FactInternetSales" count="0" hidden="1">
      <extLst>
        <ext xmlns:x15="http://schemas.microsoft.com/office/spreadsheetml/2010/11/main" uri="{B97F6D7D-B522-45F9-BDA1-12C45D357490}">
          <x15:cacheHierarchy aggregatedColumn="37"/>
        </ext>
      </extLst>
    </cacheHierarchy>
    <cacheHierarchy uniqueName="[Measures].[Distinct Count of ProductKey 2]" caption="Distinct Count of ProductKey 2" measure="1" displayFolder="" measureGroup="FactInternetSales" count="0" hidden="1">
      <extLst>
        <ext xmlns:x15="http://schemas.microsoft.com/office/spreadsheetml/2010/11/main" uri="{B97F6D7D-B522-45F9-BDA1-12C45D357490}">
          <x15:cacheHierarchy aggregatedColumn="37"/>
        </ext>
      </extLst>
    </cacheHierarchy>
    <cacheHierarchy uniqueName="[Measures].[Sum of CustomerKey]" caption="Sum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Distinct Count of CustomerKey]" caption="Distinct Count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Count of CustomerKey]" caption="Count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Count of AllMeasures]" caption="Count of AllMeasures" measure="1" displayFolder="" measureGroup="AllMeasures" count="0" hidden="1">
      <extLst>
        <ext xmlns:x15="http://schemas.microsoft.com/office/spreadsheetml/2010/11/main" uri="{B97F6D7D-B522-45F9-BDA1-12C45D357490}">
          <x15:cacheHierarchy aggregatedColumn="0"/>
        </ext>
      </extLst>
    </cacheHierarchy>
    <cacheHierarchy uniqueName="[Measures].[Sum of CalendarYear]" caption="Sum of CalendarYear" measure="1" displayFolder="" measureGroup="DimDate"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DimGeography" count="0" hidden="1">
      <extLst>
        <ext xmlns:x15="http://schemas.microsoft.com/office/spreadsheetml/2010/11/main" uri="{B97F6D7D-B522-45F9-BDA1-12C45D357490}">
          <x15:cacheHierarchy aggregatedColumn="25"/>
        </ext>
      </extLst>
    </cacheHierarchy>
    <cacheHierarchy uniqueName="[Measures].[Distinct Count of Country]" caption="Distinct Count of Country" measure="1" displayFolder="" measureGroup="DimGeography" count="0" hidden="1">
      <extLst>
        <ext xmlns:x15="http://schemas.microsoft.com/office/spreadsheetml/2010/11/main" uri="{B97F6D7D-B522-45F9-BDA1-12C45D357490}">
          <x15:cacheHierarchy aggregatedColumn="25"/>
        </ext>
      </extLst>
    </cacheHierarchy>
    <cacheHierarchy uniqueName="[Measures].[Sum of SalesTerritoryKey]" caption="Sum of SalesTerritoryKey" measure="1" displayFolder="" measureGroup="DimSalesTerritory" count="0" hidden="1">
      <extLst>
        <ext xmlns:x15="http://schemas.microsoft.com/office/spreadsheetml/2010/11/main" uri="{B97F6D7D-B522-45F9-BDA1-12C45D357490}">
          <x15:cacheHierarchy aggregatedColumn="32"/>
        </ext>
      </extLst>
    </cacheHierarchy>
    <cacheHierarchy uniqueName="[Measures].[Distinct Count of SalesTerritoryKey]" caption="Distinct Count of SalesTerritoryKey" measure="1" displayFolder="" measureGroup="DimSalesTerritory" count="0" hidden="1">
      <extLst>
        <ext xmlns:x15="http://schemas.microsoft.com/office/spreadsheetml/2010/11/main" uri="{B97F6D7D-B522-45F9-BDA1-12C45D357490}">
          <x15:cacheHierarchy aggregatedColumn="32"/>
        </ext>
      </extLst>
    </cacheHierarchy>
    <cacheHierarchy uniqueName="[Measures].[Sum of SalesTerritoryKey 2]" caption="Sum of SalesTerritoryKey 2" measure="1" displayFolder="" measureGroup="FactInternetSales" count="0" hidden="1">
      <extLst>
        <ext xmlns:x15="http://schemas.microsoft.com/office/spreadsheetml/2010/11/main" uri="{B97F6D7D-B522-45F9-BDA1-12C45D357490}">
          <x15:cacheHierarchy aggregatedColumn="44"/>
        </ext>
      </extLst>
    </cacheHierarchy>
  </cacheHierarchies>
  <kpis count="0"/>
  <dimensions count="8">
    <dimension name="AllMeasures" uniqueName="[AllMeasures]" caption="All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s" caption="All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657.873209027777" backgroundQuery="1" createdVersion="8" refreshedVersion="8" minRefreshableVersion="3" recordCount="0" supportSubquery="1" supportAdvancedDrill="1" xr:uid="{A95D3595-47B0-4516-9A24-2CED3F8A27BC}">
  <cacheSource type="external" connectionId="8"/>
  <cacheFields count="3">
    <cacheField name="[DimDate].[CalendarYear].[CalendarYear]" caption="CalendarYear" numFmtId="0" hierarchy="21" level="1">
      <sharedItems containsSemiMixedTypes="0" containsString="0" containsNumber="1" containsInteger="1" minValue="2005" maxValue="2008" count="4">
        <n v="2005"/>
        <n v="2006"/>
        <n v="2007"/>
        <n v="2008"/>
      </sharedItems>
      <extLst>
        <ext xmlns:x15="http://schemas.microsoft.com/office/spreadsheetml/2010/11/main" uri="{4F2E5C28-24EA-4eb8-9CBF-B6C8F9C3D259}">
          <x15:cachedUniqueNames>
            <x15:cachedUniqueName index="0" name="[DimDate].[CalendarYear].&amp;[2005]"/>
            <x15:cachedUniqueName index="1" name="[DimDate].[CalendarYear].&amp;[2006]"/>
            <x15:cachedUniqueName index="2" name="[DimDate].[CalendarYear].&amp;[2007]"/>
            <x15:cachedUniqueName index="3" name="[DimDate].[CalendarYear].&amp;[2008]"/>
          </x15:cachedUniqueNames>
        </ext>
      </extLst>
    </cacheField>
    <cacheField name="[DimGeography].[Country].[Country]" caption="Country" numFmtId="0" hierarchy="25" level="1">
      <sharedItems count="6">
        <s v="Australia"/>
        <s v="Canada"/>
        <s v="France"/>
        <s v="Germany"/>
        <s v="United Kingdom"/>
        <s v="United States"/>
      </sharedItems>
    </cacheField>
    <cacheField name="[Measures].[Sum of SalesTerritoryKey 2]" caption="Sum of SalesTerritoryKey 2" numFmtId="0" hierarchy="82" level="32767"/>
  </cacheFields>
  <cacheHierarchies count="83">
    <cacheHierarchy uniqueName="[AllMeasures].[AllMeasures]" caption="AllMeasures" attribute="1" defaultMemberUniqueName="[AllMeasures].[AllMeasures].[All]" allUniqueName="[AllMeasures].[AllMeasures].[All]" dimensionUniqueName="[All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FullName]" caption="FullName" attribute="1" defaultMemberUniqueName="[DimCustomer].[FullName].[All]" allUniqueName="[DimCustomer].[FullName].[All]" dimensionUniqueName="[DimCustomer]" displayFolder="" count="0" memberValueDatatype="13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Education]" caption="Education" attribute="1" defaultMemberUniqueName="[DimCustomer].[Education].[All]" allUniqueName="[DimCustomer].[Education].[All]" dimensionUniqueName="[DimCustomer]" displayFolder="" count="0" memberValueDatatype="13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time="1" defaultMemberUniqueName="[DimCustomer].[DateFirstPurchase].[All]" allUniqueName="[DimCustomer].[DateFirstPurchase].[All]" dimensionUniqueName="[DimCustomer]" displayFolder="" count="0" memberValueDatatype="7"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ame]" caption="DayName" attribute="1" defaultMemberUniqueName="[DimDate].[DayName].[All]" allUniqueName="[DimDate].[DayName].[All]" dimensionUniqueName="[DimDate]" displayFolder="" count="0" memberValueDatatype="130" unbalanced="0"/>
    <cacheHierarchy uniqueName="[DimDate].[DayNumber]" caption="DayNumber" attribute="1" defaultMemberUniqueName="[DimDate].[DayNumber].[All]" allUniqueName="[DimDate].[Day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130" unbalanced="0"/>
    <cacheHierarchy uniqueName="[DimDate].[CalendarYear]" caption="CalendarYear" attribute="1" defaultMemberUniqueName="[DimDate].[CalendarYear].[All]" allUniqueName="[DimDate].[CalendarYear].[All]" dimensionUniqueName="[DimDate]" displayFolder="" count="2" memberValueDatatype="20" unbalanced="0">
      <fieldsUsage count="2">
        <fieldUsage x="-1"/>
        <fieldUsage x="0"/>
      </fieldsUsage>
    </cacheHierarchy>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fieldsUsage count="2">
        <fieldUsage x="-1"/>
        <fieldUsage x="1"/>
      </fieldsUsage>
    </cacheHierarchy>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CurrencyKey]" caption="CurrencyKey" attribute="1" defaultMemberUniqueName="[FactInternetSales].[CurrencyKey].[All]" allUniqueName="[FactInternetSales].[Currency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UnitNetProfit]" caption="UnitNetProfit" attribute="1" defaultMemberUniqueName="[FactInternetSales].[UnitNetProfit].[All]" allUniqueName="[FactInternetSales].[UnitNetProfit].[All]" dimensionUniqueName="[FactInternetSales]" displayFolder="" count="0" memberValueDatatype="5" unbalanced="0"/>
    <cacheHierarchy uniqueName="[FactInternetSales].[Revenue]" caption="Revenue" attribute="1" defaultMemberUniqueName="[FactInternetSales].[Revenue].[All]" allUniqueName="[FactInternetSales].[Revenue].[All]" dimensionUniqueName="[FactInternetSales]" displayFolder="" count="0" memberValueDatatype="5" unbalanced="0"/>
    <cacheHierarchy uniqueName="[FactInternetSales].[TotalCost]" caption="TotalCost" attribute="1" defaultMemberUniqueName="[FactInternetSales].[TotalCost].[All]" allUniqueName="[FactInternetSales].[TotalCost].[All]" dimensionUniqueName="[FactInternetSales]" displayFolder="" count="0" memberValueDatatype="5" unbalanced="0"/>
    <cacheHierarchy uniqueName="[FactInternetSales].[TotalProfit]" caption="TotalProfit" attribute="1" defaultMemberUniqueName="[FactInternetSales].[TotalProfit].[All]" allUniqueName="[FactInternetSales].[TotalProfi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Measures].[UnSoldProducts]" caption="UnSoldProducts" measure="1" displayFolder="" measureGroup="All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y uniqueName="[Measures].[Sum of ProductKey]" caption="Sum of ProductKey" measure="1" displayFolder="" measureGroup="DimProduct" count="0" hidden="1">
      <extLst>
        <ext xmlns:x15="http://schemas.microsoft.com/office/spreadsheetml/2010/11/main" uri="{B97F6D7D-B522-45F9-BDA1-12C45D357490}">
          <x15:cacheHierarchy aggregatedColumn="27"/>
        </ext>
      </extLst>
    </cacheHierarchy>
    <cacheHierarchy uniqueName="[Measures].[Distinct Count of ProductKey]" caption="Distinct Count of ProductKey" measure="1" displayFolder="" measureGroup="DimProduct"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FactInternetSales" count="0" hidden="1">
      <extLst>
        <ext xmlns:x15="http://schemas.microsoft.com/office/spreadsheetml/2010/11/main" uri="{B97F6D7D-B522-45F9-BDA1-12C45D357490}">
          <x15:cacheHierarchy aggregatedColumn="49"/>
        </ext>
      </extLst>
    </cacheHierarchy>
    <cacheHierarchy uniqueName="[Measures].[Sum of TotalCost]" caption="Sum of TotalCost" measure="1" displayFolder="" measureGroup="FactInternetSales" count="0" hidden="1">
      <extLst>
        <ext xmlns:x15="http://schemas.microsoft.com/office/spreadsheetml/2010/11/main" uri="{B97F6D7D-B522-45F9-BDA1-12C45D357490}">
          <x15:cacheHierarchy aggregatedColumn="50"/>
        </ext>
      </extLst>
    </cacheHierarchy>
    <cacheHierarchy uniqueName="[Measures].[Sum of TotalProfit]" caption="Sum of TotalProfit" measure="1" displayFolder="" measureGroup="FactInternetSales" count="0" hidden="1">
      <extLst>
        <ext xmlns:x15="http://schemas.microsoft.com/office/spreadsheetml/2010/11/main" uri="{B97F6D7D-B522-45F9-BDA1-12C45D357490}">
          <x15:cacheHierarchy aggregatedColumn="51"/>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45"/>
        </ext>
      </extLst>
    </cacheHierarchy>
    <cacheHierarchy uniqueName="[Measures].[Count of OrderQuantity]" caption="Count of OrderQuantity" measure="1" displayFolder="" measureGroup="FactInternetSales" count="0" hidden="1">
      <extLst>
        <ext xmlns:x15="http://schemas.microsoft.com/office/spreadsheetml/2010/11/main" uri="{B97F6D7D-B522-45F9-BDA1-12C45D357490}">
          <x15:cacheHierarchy aggregatedColumn="45"/>
        </ext>
      </extLst>
    </cacheHierarchy>
    <cacheHierarchy uniqueName="[Measures].[Sum of ProductKey 2]" caption="Sum of ProductKey 2" measure="1" displayFolder="" measureGroup="FactInternetSales" count="0" hidden="1">
      <extLst>
        <ext xmlns:x15="http://schemas.microsoft.com/office/spreadsheetml/2010/11/main" uri="{B97F6D7D-B522-45F9-BDA1-12C45D357490}">
          <x15:cacheHierarchy aggregatedColumn="37"/>
        </ext>
      </extLst>
    </cacheHierarchy>
    <cacheHierarchy uniqueName="[Measures].[Distinct Count of ProductKey 2]" caption="Distinct Count of ProductKey 2" measure="1" displayFolder="" measureGroup="FactInternetSales" count="0" hidden="1">
      <extLst>
        <ext xmlns:x15="http://schemas.microsoft.com/office/spreadsheetml/2010/11/main" uri="{B97F6D7D-B522-45F9-BDA1-12C45D357490}">
          <x15:cacheHierarchy aggregatedColumn="37"/>
        </ext>
      </extLst>
    </cacheHierarchy>
    <cacheHierarchy uniqueName="[Measures].[Sum of CustomerKey]" caption="Sum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Distinct Count of CustomerKey]" caption="Distinct Count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Count of CustomerKey]" caption="Count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Count of AllMeasures]" caption="Count of AllMeasures" measure="1" displayFolder="" measureGroup="AllMeasures" count="0" hidden="1">
      <extLst>
        <ext xmlns:x15="http://schemas.microsoft.com/office/spreadsheetml/2010/11/main" uri="{B97F6D7D-B522-45F9-BDA1-12C45D357490}">
          <x15:cacheHierarchy aggregatedColumn="0"/>
        </ext>
      </extLst>
    </cacheHierarchy>
    <cacheHierarchy uniqueName="[Measures].[Sum of CalendarYear]" caption="Sum of CalendarYear" measure="1" displayFolder="" measureGroup="DimDate"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DimGeography" count="0" hidden="1">
      <extLst>
        <ext xmlns:x15="http://schemas.microsoft.com/office/spreadsheetml/2010/11/main" uri="{B97F6D7D-B522-45F9-BDA1-12C45D357490}">
          <x15:cacheHierarchy aggregatedColumn="25"/>
        </ext>
      </extLst>
    </cacheHierarchy>
    <cacheHierarchy uniqueName="[Measures].[Distinct Count of Country]" caption="Distinct Count of Country" measure="1" displayFolder="" measureGroup="DimGeography" count="0" hidden="1">
      <extLst>
        <ext xmlns:x15="http://schemas.microsoft.com/office/spreadsheetml/2010/11/main" uri="{B97F6D7D-B522-45F9-BDA1-12C45D357490}">
          <x15:cacheHierarchy aggregatedColumn="25"/>
        </ext>
      </extLst>
    </cacheHierarchy>
    <cacheHierarchy uniqueName="[Measures].[Sum of SalesTerritoryKey]" caption="Sum of SalesTerritoryKey" measure="1" displayFolder="" measureGroup="DimSalesTerritory" count="0" hidden="1">
      <extLst>
        <ext xmlns:x15="http://schemas.microsoft.com/office/spreadsheetml/2010/11/main" uri="{B97F6D7D-B522-45F9-BDA1-12C45D357490}">
          <x15:cacheHierarchy aggregatedColumn="32"/>
        </ext>
      </extLst>
    </cacheHierarchy>
    <cacheHierarchy uniqueName="[Measures].[Distinct Count of SalesTerritoryKey]" caption="Distinct Count of SalesTerritoryKey" measure="1" displayFolder="" measureGroup="DimSalesTerritory" count="0" hidden="1">
      <extLst>
        <ext xmlns:x15="http://schemas.microsoft.com/office/spreadsheetml/2010/11/main" uri="{B97F6D7D-B522-45F9-BDA1-12C45D357490}">
          <x15:cacheHierarchy aggregatedColumn="32"/>
        </ext>
      </extLst>
    </cacheHierarchy>
    <cacheHierarchy uniqueName="[Measures].[Sum of SalesTerritoryKey 2]" caption="Sum of SalesTerritoryKey 2" measure="1" displayFolder="" measureGroup="FactInternetSales" count="0" oneField="1" hidden="1">
      <fieldsUsage count="1">
        <fieldUsage x="2"/>
      </fieldsUsage>
      <extLst>
        <ext xmlns:x15="http://schemas.microsoft.com/office/spreadsheetml/2010/11/main" uri="{B97F6D7D-B522-45F9-BDA1-12C45D357490}">
          <x15:cacheHierarchy aggregatedColumn="44"/>
        </ext>
      </extLst>
    </cacheHierarchy>
  </cacheHierarchies>
  <kpis count="0"/>
  <dimensions count="8">
    <dimension name="AllMeasures" uniqueName="[AllMeasures]" caption="All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s" caption="All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657.874796064818" backgroundQuery="1" createdVersion="8" refreshedVersion="8" minRefreshableVersion="3" recordCount="0" supportSubquery="1" supportAdvancedDrill="1" xr:uid="{AEB40F00-FBBD-4E59-AB56-8A3478B84E63}">
  <cacheSource type="external" connectionId="8"/>
  <cacheFields count="3">
    <cacheField name="[Measures].[Sum of SalesTerritoryKey 2]" caption="Sum of SalesTerritoryKey 2" numFmtId="0" hierarchy="82" level="32767"/>
    <cacheField name="[DimCustomer].[Gender].[Gender]" caption="Gender" numFmtId="0" hierarchy="4" level="1">
      <sharedItems count="2">
        <s v="F"/>
        <s v="M"/>
      </sharedItems>
    </cacheField>
    <cacheField name="Dummy0" numFmtId="0" hierarchy="83" level="32767">
      <extLst>
        <ext xmlns:x14="http://schemas.microsoft.com/office/spreadsheetml/2009/9/main" uri="{63CAB8AC-B538-458d-9737-405883B0398D}">
          <x14:cacheField ignore="1"/>
        </ext>
      </extLst>
    </cacheField>
  </cacheFields>
  <cacheHierarchies count="84">
    <cacheHierarchy uniqueName="[AllMeasures].[AllMeasures]" caption="AllMeasures" attribute="1" defaultMemberUniqueName="[AllMeasures].[AllMeasures].[All]" allUniqueName="[AllMeasures].[AllMeasures].[All]" dimensionUniqueName="[All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2" memberValueDatatype="130" unbalanced="0">
      <fieldsUsage count="2">
        <fieldUsage x="-1"/>
        <fieldUsage x="1"/>
      </fieldsUsage>
    </cacheHierarchy>
    <cacheHierarchy uniqueName="[DimCustomer].[FullName]" caption="FullName" attribute="1" defaultMemberUniqueName="[DimCustomer].[FullName].[All]" allUniqueName="[DimCustomer].[FullName].[All]" dimensionUniqueName="[DimCustomer]" displayFolder="" count="0" memberValueDatatype="13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Education]" caption="Education" attribute="1" defaultMemberUniqueName="[DimCustomer].[Education].[All]" allUniqueName="[DimCustomer].[Education].[All]" dimensionUniqueName="[DimCustomer]" displayFolder="" count="0" memberValueDatatype="13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time="1" defaultMemberUniqueName="[DimCustomer].[DateFirstPurchase].[All]" allUniqueName="[DimCustomer].[DateFirstPurchase].[All]" dimensionUniqueName="[DimCustomer]" displayFolder="" count="0" memberValueDatatype="7"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ame]" caption="DayName" attribute="1" defaultMemberUniqueName="[DimDate].[DayName].[All]" allUniqueName="[DimDate].[DayName].[All]" dimensionUniqueName="[DimDate]" displayFolder="" count="0" memberValueDatatype="130" unbalanced="0"/>
    <cacheHierarchy uniqueName="[DimDate].[DayNumber]" caption="DayNumber" attribute="1" defaultMemberUniqueName="[DimDate].[DayNumber].[All]" allUniqueName="[DimDate].[Day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130" unbalanced="0"/>
    <cacheHierarchy uniqueName="[DimDate].[CalendarYear]" caption="CalendarYear" attribute="1" defaultMemberUniqueName="[DimDate].[CalendarYear].[All]" allUniqueName="[DimDate].[CalendarYear].[All]" dimensionUniqueName="[DimDate]" displayFolder="" count="2"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2"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CurrencyKey]" caption="CurrencyKey" attribute="1" defaultMemberUniqueName="[FactInternetSales].[CurrencyKey].[All]" allUniqueName="[FactInternetSales].[Currency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UnitNetProfit]" caption="UnitNetProfit" attribute="1" defaultMemberUniqueName="[FactInternetSales].[UnitNetProfit].[All]" allUniqueName="[FactInternetSales].[UnitNetProfit].[All]" dimensionUniqueName="[FactInternetSales]" displayFolder="" count="0" memberValueDatatype="5" unbalanced="0"/>
    <cacheHierarchy uniqueName="[FactInternetSales].[Revenue]" caption="Revenue" attribute="1" defaultMemberUniqueName="[FactInternetSales].[Revenue].[All]" allUniqueName="[FactInternetSales].[Revenue].[All]" dimensionUniqueName="[FactInternetSales]" displayFolder="" count="0" memberValueDatatype="5" unbalanced="0"/>
    <cacheHierarchy uniqueName="[FactInternetSales].[TotalCost]" caption="TotalCost" attribute="1" defaultMemberUniqueName="[FactInternetSales].[TotalCost].[All]" allUniqueName="[FactInternetSales].[TotalCost].[All]" dimensionUniqueName="[FactInternetSales]" displayFolder="" count="0" memberValueDatatype="5" unbalanced="0"/>
    <cacheHierarchy uniqueName="[FactInternetSales].[TotalProfit]" caption="TotalProfit" attribute="1" defaultMemberUniqueName="[FactInternetSales].[TotalProfit].[All]" allUniqueName="[FactInternetSales].[TotalProfi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Measures].[UnSoldProducts]" caption="UnSoldProducts" measure="1" displayFolder="" measureGroup="All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y uniqueName="[Measures].[Sum of ProductKey]" caption="Sum of ProductKey" measure="1" displayFolder="" measureGroup="DimProduct" count="0" hidden="1">
      <extLst>
        <ext xmlns:x15="http://schemas.microsoft.com/office/spreadsheetml/2010/11/main" uri="{B97F6D7D-B522-45F9-BDA1-12C45D357490}">
          <x15:cacheHierarchy aggregatedColumn="27"/>
        </ext>
      </extLst>
    </cacheHierarchy>
    <cacheHierarchy uniqueName="[Measures].[Distinct Count of ProductKey]" caption="Distinct Count of ProductKey" measure="1" displayFolder="" measureGroup="DimProduct"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FactInternetSales" count="0" hidden="1">
      <extLst>
        <ext xmlns:x15="http://schemas.microsoft.com/office/spreadsheetml/2010/11/main" uri="{B97F6D7D-B522-45F9-BDA1-12C45D357490}">
          <x15:cacheHierarchy aggregatedColumn="49"/>
        </ext>
      </extLst>
    </cacheHierarchy>
    <cacheHierarchy uniqueName="[Measures].[Sum of TotalCost]" caption="Sum of TotalCost" measure="1" displayFolder="" measureGroup="FactInternetSales" count="0" hidden="1">
      <extLst>
        <ext xmlns:x15="http://schemas.microsoft.com/office/spreadsheetml/2010/11/main" uri="{B97F6D7D-B522-45F9-BDA1-12C45D357490}">
          <x15:cacheHierarchy aggregatedColumn="50"/>
        </ext>
      </extLst>
    </cacheHierarchy>
    <cacheHierarchy uniqueName="[Measures].[Sum of TotalProfit]" caption="Sum of TotalProfit" measure="1" displayFolder="" measureGroup="FactInternetSales" count="0" hidden="1">
      <extLst>
        <ext xmlns:x15="http://schemas.microsoft.com/office/spreadsheetml/2010/11/main" uri="{B97F6D7D-B522-45F9-BDA1-12C45D357490}">
          <x15:cacheHierarchy aggregatedColumn="51"/>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45"/>
        </ext>
      </extLst>
    </cacheHierarchy>
    <cacheHierarchy uniqueName="[Measures].[Count of OrderQuantity]" caption="Count of OrderQuantity" measure="1" displayFolder="" measureGroup="FactInternetSales" count="0" hidden="1">
      <extLst>
        <ext xmlns:x15="http://schemas.microsoft.com/office/spreadsheetml/2010/11/main" uri="{B97F6D7D-B522-45F9-BDA1-12C45D357490}">
          <x15:cacheHierarchy aggregatedColumn="45"/>
        </ext>
      </extLst>
    </cacheHierarchy>
    <cacheHierarchy uniqueName="[Measures].[Sum of ProductKey 2]" caption="Sum of ProductKey 2" measure="1" displayFolder="" measureGroup="FactInternetSales" count="0" hidden="1">
      <extLst>
        <ext xmlns:x15="http://schemas.microsoft.com/office/spreadsheetml/2010/11/main" uri="{B97F6D7D-B522-45F9-BDA1-12C45D357490}">
          <x15:cacheHierarchy aggregatedColumn="37"/>
        </ext>
      </extLst>
    </cacheHierarchy>
    <cacheHierarchy uniqueName="[Measures].[Distinct Count of ProductKey 2]" caption="Distinct Count of ProductKey 2" measure="1" displayFolder="" measureGroup="FactInternetSales" count="0" hidden="1">
      <extLst>
        <ext xmlns:x15="http://schemas.microsoft.com/office/spreadsheetml/2010/11/main" uri="{B97F6D7D-B522-45F9-BDA1-12C45D357490}">
          <x15:cacheHierarchy aggregatedColumn="37"/>
        </ext>
      </extLst>
    </cacheHierarchy>
    <cacheHierarchy uniqueName="[Measures].[Sum of CustomerKey]" caption="Sum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Distinct Count of CustomerKey]" caption="Distinct Count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Count of CustomerKey]" caption="Count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Count of AllMeasures]" caption="Count of AllMeasures" measure="1" displayFolder="" measureGroup="AllMeasures" count="0" hidden="1">
      <extLst>
        <ext xmlns:x15="http://schemas.microsoft.com/office/spreadsheetml/2010/11/main" uri="{B97F6D7D-B522-45F9-BDA1-12C45D357490}">
          <x15:cacheHierarchy aggregatedColumn="0"/>
        </ext>
      </extLst>
    </cacheHierarchy>
    <cacheHierarchy uniqueName="[Measures].[Sum of CalendarYear]" caption="Sum of CalendarYear" measure="1" displayFolder="" measureGroup="DimDate" count="0" hidden="1">
      <extLst>
        <ext xmlns:x15="http://schemas.microsoft.com/office/spreadsheetml/2010/11/main" uri="{B97F6D7D-B522-45F9-BDA1-12C45D357490}">
          <x15:cacheHierarchy aggregatedColumn="21"/>
        </ext>
      </extLst>
    </cacheHierarchy>
    <cacheHierarchy uniqueName="[Measures].[Count of Country]" caption="Count of Country" measure="1" displayFolder="" measureGroup="DimGeography" count="0" hidden="1">
      <extLst>
        <ext xmlns:x15="http://schemas.microsoft.com/office/spreadsheetml/2010/11/main" uri="{B97F6D7D-B522-45F9-BDA1-12C45D357490}">
          <x15:cacheHierarchy aggregatedColumn="25"/>
        </ext>
      </extLst>
    </cacheHierarchy>
    <cacheHierarchy uniqueName="[Measures].[Distinct Count of Country]" caption="Distinct Count of Country" measure="1" displayFolder="" measureGroup="DimGeography" count="0" hidden="1">
      <extLst>
        <ext xmlns:x15="http://schemas.microsoft.com/office/spreadsheetml/2010/11/main" uri="{B97F6D7D-B522-45F9-BDA1-12C45D357490}">
          <x15:cacheHierarchy aggregatedColumn="25"/>
        </ext>
      </extLst>
    </cacheHierarchy>
    <cacheHierarchy uniqueName="[Measures].[Sum of SalesTerritoryKey]" caption="Sum of SalesTerritoryKey" measure="1" displayFolder="" measureGroup="DimSalesTerritory" count="0" hidden="1">
      <extLst>
        <ext xmlns:x15="http://schemas.microsoft.com/office/spreadsheetml/2010/11/main" uri="{B97F6D7D-B522-45F9-BDA1-12C45D357490}">
          <x15:cacheHierarchy aggregatedColumn="32"/>
        </ext>
      </extLst>
    </cacheHierarchy>
    <cacheHierarchy uniqueName="[Measures].[Distinct Count of SalesTerritoryKey]" caption="Distinct Count of SalesTerritoryKey" measure="1" displayFolder="" measureGroup="DimSalesTerritory" count="0" hidden="1">
      <extLst>
        <ext xmlns:x15="http://schemas.microsoft.com/office/spreadsheetml/2010/11/main" uri="{B97F6D7D-B522-45F9-BDA1-12C45D357490}">
          <x15:cacheHierarchy aggregatedColumn="32"/>
        </ext>
      </extLst>
    </cacheHierarchy>
    <cacheHierarchy uniqueName="[Measures].[Sum of SalesTerritoryKey 2]" caption="Sum of SalesTerritoryKey 2" measure="1" displayFolder="" measureGroup="FactInternetSales" count="0" oneField="1" hidden="1">
      <fieldsUsage count="1">
        <fieldUsage x="0"/>
      </fieldsUsage>
      <extLst>
        <ext xmlns:x15="http://schemas.microsoft.com/office/spreadsheetml/2010/11/main" uri="{B97F6D7D-B522-45F9-BDA1-12C45D357490}">
          <x15:cacheHierarchy aggregatedColumn="44"/>
        </ext>
      </extLst>
    </cacheHierarchy>
    <cacheHierarchy uniqueName="Dummy0" caption="AllMeasures" measure="1" count="0">
      <extLst>
        <ext xmlns:x14="http://schemas.microsoft.com/office/spreadsheetml/2009/9/main" uri="{8CF416AD-EC4C-4aba-99F5-12A058AE0983}">
          <x14:cacheHierarchy ignore="1"/>
        </ext>
      </extLst>
    </cacheHierarchy>
  </cacheHierarchies>
  <kpis count="0"/>
  <dimensions count="8">
    <dimension name="AllMeasures" uniqueName="[AllMeasures]" caption="AllMeasures"/>
    <dimension name="DimCustomer" uniqueName="[DimCustomer]" caption="DimCustomer"/>
    <dimension name="DimDate" uniqueName="[DimDate]" caption="DimDate"/>
    <dimension name="DimGeography" uniqueName="[DimGeography]" caption="DimGeography"/>
    <dimension name="DimProduct" uniqueName="[DimProduct]" caption="DimProduct"/>
    <dimension name="DimSalesTerritory" uniqueName="[DimSalesTerritory]" caption="DimSalesTerritory"/>
    <dimension name="FactInternetSales" uniqueName="[FactInternetSales]" caption="FactInternetSales"/>
    <dimension measure="1" name="Measures" uniqueName="[Measures]" caption="Measures"/>
  </dimensions>
  <measureGroups count="7">
    <measureGroup name="AllMeasures" caption="AllMeasures"/>
    <measureGroup name="DimCustomer" caption="DimCustomer"/>
    <measureGroup name="DimDate" caption="DimDate"/>
    <measureGroup name="DimGeography" caption="DimGeography"/>
    <measureGroup name="DimProduct" caption="DimProduct"/>
    <measureGroup name="DimSalesTerritory" caption="DimSalesTerritory"/>
    <measureGroup name="FactInternetSales" caption="FactInternetSales"/>
  </measureGroups>
  <maps count="13">
    <map measureGroup="0" dimension="0"/>
    <map measureGroup="1" dimension="1"/>
    <map measureGroup="1" dimension="3"/>
    <map measureGroup="2" dimension="2"/>
    <map measureGroup="3" dimension="3"/>
    <map measureGroup="4" dimension="4"/>
    <map measureGroup="5" dimension="5"/>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airo" refreshedDate="45657.853849768515" backgroundQuery="1" createdVersion="3" refreshedVersion="8" minRefreshableVersion="3" recordCount="0" supportSubquery="1" supportAdvancedDrill="1" xr:uid="{9CEF9DA9-6747-4DE7-9395-CFFE882CE0EF}">
  <cacheSource type="external" connectionId="8">
    <extLst>
      <ext xmlns:x14="http://schemas.microsoft.com/office/spreadsheetml/2009/9/main" uri="{F057638F-6D5F-4e77-A914-E7F072B9BCA8}">
        <x14:sourceConnection name="ThisWorkbookDataModel"/>
      </ext>
    </extLst>
  </cacheSource>
  <cacheFields count="0"/>
  <cacheHierarchies count="78">
    <cacheHierarchy uniqueName="[AllMeasures].[AllMeasures]" caption="AllMeasures" attribute="1" defaultMemberUniqueName="[AllMeasures].[AllMeasures].[All]" allUniqueName="[AllMeasures].[AllMeasures].[All]" dimensionUniqueName="[AllMeasures]" displayFolder="" count="0" memberValueDatatype="130" unbalanced="0"/>
    <cacheHierarchy uniqueName="[DimCustomer].[CustomerKey]" caption="CustomerKey" attribute="1" defaultMemberUniqueName="[DimCustomer].[CustomerKey].[All]" allUniqueName="[DimCustomer].[CustomerKey].[All]" dimensionUniqueName="[DimCustomer]" displayFolder="" count="0" memberValueDatatype="20" unbalanced="0"/>
    <cacheHierarchy uniqueName="[DimCustomer].[GeographyKey]" caption="GeographyKey" attribute="1" defaultMemberUniqueName="[DimCustomer].[GeographyKey].[All]" allUniqueName="[DimCustomer].[GeographyKey].[All]" dimensionUniqueName="[DimCustomer]" displayFolder="" count="0" memberValueDatatype="20" unbalanced="0"/>
    <cacheHierarchy uniqueName="[DimCustomer].[CustomerAlternateKey]" caption="CustomerAlternateKey" attribute="1" defaultMemberUniqueName="[DimCustomer].[CustomerAlternateKey].[All]" allUniqueName="[DimCustomer].[CustomerAlternateKey].[All]" dimensionUniqueName="[DimCustomer]" displayFolder="" count="0" memberValueDatatype="130" unbalanced="0"/>
    <cacheHierarchy uniqueName="[DimCustomer].[Gender]" caption="Gender" attribute="1" defaultMemberUniqueName="[DimCustomer].[Gender].[All]" allUniqueName="[DimCustomer].[Gender].[All]" dimensionUniqueName="[DimCustomer]" displayFolder="" count="0" memberValueDatatype="130" unbalanced="0"/>
    <cacheHierarchy uniqueName="[DimCustomer].[FullName]" caption="FullName" attribute="1" defaultMemberUniqueName="[DimCustomer].[FullName].[All]" allUniqueName="[DimCustomer].[FullName].[All]" dimensionUniqueName="[DimCustomer]" displayFolder="" count="0" memberValueDatatype="130" unbalanced="0"/>
    <cacheHierarchy uniqueName="[DimCustomer].[MaritalStatus]" caption="MaritalStatus" attribute="1" defaultMemberUniqueName="[DimCustomer].[MaritalStatus].[All]" allUniqueName="[DimCustomer].[MaritalStatus].[All]" dimensionUniqueName="[DimCustomer]" displayFolder="" count="0" memberValueDatatype="130" unbalanced="0"/>
    <cacheHierarchy uniqueName="[DimCustomer].[EmailAddress]" caption="EmailAddress" attribute="1" defaultMemberUniqueName="[DimCustomer].[EmailAddress].[All]" allUniqueName="[DimCustomer].[EmailAddress].[All]" dimensionUniqueName="[DimCustomer]" displayFolder="" count="0" memberValueDatatype="130" unbalanced="0"/>
    <cacheHierarchy uniqueName="[DimCustomer].[YearlyIncome]" caption="YearlyIncome" attribute="1" defaultMemberUniqueName="[DimCustomer].[YearlyIncome].[All]" allUniqueName="[DimCustomer].[YearlyIncome].[All]" dimensionUniqueName="[DimCustomer]" displayFolder="" count="0" memberValueDatatype="20" unbalanced="0"/>
    <cacheHierarchy uniqueName="[DimCustomer].[TotalChildren]" caption="TotalChildren" attribute="1" defaultMemberUniqueName="[DimCustomer].[TotalChildren].[All]" allUniqueName="[DimCustomer].[TotalChildren].[All]" dimensionUniqueName="[DimCustomer]" displayFolder="" count="0" memberValueDatatype="20" unbalanced="0"/>
    <cacheHierarchy uniqueName="[DimCustomer].[Education]" caption="Education" attribute="1" defaultMemberUniqueName="[DimCustomer].[Education].[All]" allUniqueName="[DimCustomer].[Education].[All]" dimensionUniqueName="[DimCustomer]" displayFolder="" count="0" memberValueDatatype="130" unbalanced="0"/>
    <cacheHierarchy uniqueName="[DimCustomer].[AddressLine1]" caption="AddressLine1" attribute="1" defaultMemberUniqueName="[DimCustomer].[AddressLine1].[All]" allUniqueName="[DimCustomer].[AddressLine1].[All]" dimensionUniqueName="[DimCustomer]" displayFolder="" count="0" memberValueDatatype="130" unbalanced="0"/>
    <cacheHierarchy uniqueName="[DimCustomer].[Phone]" caption="Phone" attribute="1" defaultMemberUniqueName="[DimCustomer].[Phone].[All]" allUniqueName="[DimCustomer].[Phone].[All]" dimensionUniqueName="[DimCustomer]" displayFolder="" count="0" memberValueDatatype="130" unbalanced="0"/>
    <cacheHierarchy uniqueName="[DimCustomer].[DateFirstPurchase]" caption="DateFirstPurchase" attribute="1" time="1" defaultMemberUniqueName="[DimCustomer].[DateFirstPurchase].[All]" allUniqueName="[DimCustomer].[DateFirstPurchase].[All]" dimensionUniqueName="[DimCustomer]" displayFolder="" count="0" memberValueDatatype="7" unbalanced="0"/>
    <cacheHierarchy uniqueName="[DimDate].[DateKey]" caption="DateKey" attribute="1" defaultMemberUniqueName="[DimDate].[DateKey].[All]" allUniqueName="[DimDate].[DateKey].[All]" dimensionUniqueName="[DimDate]" displayFolder="" count="0" memberValueDatatype="20" unbalanced="0"/>
    <cacheHierarchy uniqueName="[DimDate].[FullDateAlternateKey]" caption="FullDateAlternateKey" attribute="1" time="1" defaultMemberUniqueName="[DimDate].[FullDateAlternateKey].[All]" allUniqueName="[DimDate].[FullDateAlternateKey].[All]" dimensionUniqueName="[DimDate]" displayFolder="" count="0" memberValueDatatype="7" unbalanced="0"/>
    <cacheHierarchy uniqueName="[DimDate].[DayName]" caption="DayName" attribute="1" defaultMemberUniqueName="[DimDate].[DayName].[All]" allUniqueName="[DimDate].[DayName].[All]" dimensionUniqueName="[DimDate]" displayFolder="" count="0" memberValueDatatype="130" unbalanced="0"/>
    <cacheHierarchy uniqueName="[DimDate].[DayNumber]" caption="DayNumber" attribute="1" defaultMemberUniqueName="[DimDate].[DayNumber].[All]" allUniqueName="[DimDate].[DayNumber].[All]" dimensionUniqueName="[DimDate]" displayFolder="" count="0" memberValueDatatype="20" unbalanced="0"/>
    <cacheHierarchy uniqueName="[DimDate].[MonthName]" caption="MonthName" attribute="1" defaultMemberUniqueName="[DimDate].[MonthName].[All]" allUniqueName="[DimDate].[MonthName].[All]" dimensionUniqueName="[DimDate]" displayFolder="" count="0" memberValueDatatype="130" unbalanced="0"/>
    <cacheHierarchy uniqueName="[DimDate].[MonthNumber]" caption="MonthNumber" attribute="1" defaultMemberUniqueName="[DimDate].[MonthNumber].[All]" allUniqueName="[DimDate].[MonthNumber].[All]" dimensionUniqueName="[DimDate]" displayFolder="" count="0" memberValueDatatype="20" unbalanced="0"/>
    <cacheHierarchy uniqueName="[DimDate].[CalendarQuarter]" caption="CalendarQuarter" attribute="1" defaultMemberUniqueName="[DimDate].[CalendarQuarter].[All]" allUniqueName="[DimDate].[CalendarQuarter].[All]" dimensionUniqueName="[DimDate]" displayFolder="" count="0" memberValueDatatype="130" unbalanced="0"/>
    <cacheHierarchy uniqueName="[DimDate].[CalendarYear]" caption="CalendarYear" attribute="1" defaultMemberUniqueName="[DimDate].[CalendarYear].[All]" allUniqueName="[DimDate].[CalendarYear].[All]" dimensionUniqueName="[DimDate]" displayFolder="" count="2" memberValueDatatype="20" unbalanced="0"/>
    <cacheHierarchy uniqueName="[DimGeography].[GeographyKey]" caption="GeographyKey" attribute="1" defaultMemberUniqueName="[DimGeography].[GeographyKey].[All]" allUniqueName="[DimGeography].[GeographyKey].[All]" dimensionUniqueName="[DimGeography]" displayFolder="" count="0" memberValueDatatype="20" unbalanced="0"/>
    <cacheHierarchy uniqueName="[DimGeography].[City]" caption="City" attribute="1" defaultMemberUniqueName="[DimGeography].[City].[All]" allUniqueName="[DimGeography].[City].[All]" dimensionUniqueName="[DimGeography]" displayFolder="" count="0" memberValueDatatype="130" unbalanced="0"/>
    <cacheHierarchy uniqueName="[DimGeography].[State]" caption="State" attribute="1" defaultMemberUniqueName="[DimGeography].[State].[All]" allUniqueName="[DimGeography].[State].[All]" dimensionUniqueName="[DimGeography]" displayFolder="" count="0" memberValueDatatype="130" unbalanced="0"/>
    <cacheHierarchy uniqueName="[DimGeography].[Country]" caption="Country" attribute="1" defaultMemberUniqueName="[DimGeography].[Country].[All]" allUniqueName="[DimGeography].[Country].[All]" dimensionUniqueName="[DimGeography]" displayFolder="" count="0" memberValueDatatype="130" unbalanced="0"/>
    <cacheHierarchy uniqueName="[DimGeography].[SalesTerritoryKey]" caption="SalesTerritoryKey" attribute="1" defaultMemberUniqueName="[DimGeography].[SalesTerritoryKey].[All]" allUniqueName="[DimGeography].[SalesTerritoryKey].[All]" dimensionUniqueName="[DimGeography]" displayFolder="" count="0" memberValueDatatype="20" unbalanced="0"/>
    <cacheHierarchy uniqueName="[DimProduct].[ProductKey]" caption="ProductKey" attribute="1" defaultMemberUniqueName="[DimProduct].[ProductKey].[All]" allUniqueName="[DimProduct].[ProductKey].[All]" dimensionUniqueName="[DimProduct]" displayFolder="" count="0" memberValueDatatype="20" unbalanced="0"/>
    <cacheHierarchy uniqueName="[DimProduct].[ProductAlternateKey]" caption="ProductAlternateKey" attribute="1" defaultMemberUniqueName="[DimProduct].[ProductAlternateKey].[All]" allUniqueName="[DimProduct].[ProductAlternateKey].[All]" dimensionUniqueName="[DimProduct]" displayFolder="" count="0" memberValueDatatype="130" unbalanced="0"/>
    <cacheHierarchy uniqueName="[DimProduct].[EnglishProductName]" caption="EnglishProductName" attribute="1" defaultMemberUniqueName="[DimProduct].[EnglishProductName].[All]" allUniqueName="[DimProduct].[EnglishProductName].[All]" dimensionUniqueName="[DimProduct]" displayFolder="" count="0" memberValueDatatype="130" unbalanced="0"/>
    <cacheHierarchy uniqueName="[DimProduct].[StandardCost]" caption="StandardCost" attribute="1" defaultMemberUniqueName="[DimProduct].[StandardCost].[All]" allUniqueName="[DimProduct].[StandardCost].[All]" dimensionUniqueName="[DimProduct]" displayFolder="" count="0" memberValueDatatype="130" unbalanced="0"/>
    <cacheHierarchy uniqueName="[DimProduct].[Color]" caption="Color" attribute="1" defaultMemberUniqueName="[DimProduct].[Color].[All]" allUniqueName="[DimProduct].[Color].[All]" dimensionUniqueName="[DimProduct]" displayFolder="" count="0" memberValueDatatype="130" unbalanced="0"/>
    <cacheHierarchy uniqueName="[DimSalesTerritory].[SalesTerritoryKey]" caption="SalesTerritoryKey" attribute="1" defaultMemberUniqueName="[DimSalesTerritory].[SalesTerritoryKey].[All]" allUniqueName="[DimSalesTerritory].[SalesTerritoryKey].[All]" dimensionUniqueName="[DimSalesTerritory]" displayFolder="" count="0" memberValueDatatype="20" unbalanced="0"/>
    <cacheHierarchy uniqueName="[DimSalesTerritory].[SalesTerritoryAlternateKey]" caption="SalesTerritoryAlternateKey" attribute="1" defaultMemberUniqueName="[DimSalesTerritory].[SalesTerritoryAlternateKey].[All]" allUniqueName="[DimSalesTerritory].[SalesTerritoryAlternateKey].[All]" dimensionUniqueName="[DimSalesTerritory]" displayFolder="" count="0" memberValueDatatype="20" unbalanced="0"/>
    <cacheHierarchy uniqueName="[DimSalesTerritory].[SalesTerritoryRegion]" caption="SalesTerritoryRegion" attribute="1" defaultMemberUniqueName="[DimSalesTerritory].[SalesTerritoryRegion].[All]" allUniqueName="[DimSalesTerritory].[SalesTerritoryRegion].[All]" dimensionUniqueName="[DimSalesTerritory]" displayFolder="" count="0" memberValueDatatype="130" unbalanced="0"/>
    <cacheHierarchy uniqueName="[DimSalesTerritory].[SalesTerritoryCountry]" caption="SalesTerritoryCountry" attribute="1" defaultMemberUniqueName="[DimSalesTerritory].[SalesTerritoryCountry].[All]" allUniqueName="[DimSalesTerritory].[SalesTerritoryCountry].[All]" dimensionUniqueName="[DimSalesTerritory]" displayFolder="" count="0" memberValueDatatype="130" unbalanced="0"/>
    <cacheHierarchy uniqueName="[DimSalesTerritory].[SalesTerritoryGroup]" caption="SalesTerritoryGroup" attribute="1" defaultMemberUniqueName="[DimSalesTerritory].[SalesTerritoryGroup].[All]" allUniqueName="[DimSalesTerritory].[SalesTerritoryGroup].[All]" dimensionUniqueName="[DimSalesTerritory]" displayFolder="" count="0" memberValueDatatype="130" unbalanced="0"/>
    <cacheHierarchy uniqueName="[FactInternetSales].[ProductKey]" caption="ProductKey" attribute="1" defaultMemberUniqueName="[FactInternetSales].[ProductKey].[All]" allUniqueName="[FactInternetSales].[ProductKey].[All]" dimensionUniqueName="[FactInternetSales]" displayFolder="" count="0" memberValueDatatype="20" unbalanced="0"/>
    <cacheHierarchy uniqueName="[FactInternetSales].[OrderDateKey]" caption="OrderDateKey" attribute="1" defaultMemberUniqueName="[FactInternetSales].[OrderDateKey].[All]" allUniqueName="[FactInternetSales].[OrderDateKey].[All]" dimensionUniqueName="[FactInternetSales]" displayFolder="" count="0" memberValueDatatype="20" unbalanced="0"/>
    <cacheHierarchy uniqueName="[FactInternetSales].[DueDateKey]" caption="DueDateKey" attribute="1" defaultMemberUniqueName="[FactInternetSales].[DueDateKey].[All]" allUniqueName="[FactInternetSales].[DueDateKey].[All]" dimensionUniqueName="[FactInternetSales]" displayFolder="" count="0" memberValueDatatype="20" unbalanced="0"/>
    <cacheHierarchy uniqueName="[FactInternetSales].[ShipDateKey]" caption="ShipDateKey" attribute="1" defaultMemberUniqueName="[FactInternetSales].[ShipDateKey].[All]" allUniqueName="[FactInternetSales].[ShipDateKey].[All]" dimensionUniqueName="[FactInternetSales]" displayFolder="" count="0" memberValueDatatype="20" unbalanced="0"/>
    <cacheHierarchy uniqueName="[FactInternetSales].[CustomerKey]" caption="CustomerKey" attribute="1" defaultMemberUniqueName="[FactInternetSales].[CustomerKey].[All]" allUniqueName="[FactInternetSales].[CustomerKey].[All]" dimensionUniqueName="[FactInternetSales]" displayFolder="" count="0" memberValueDatatype="20" unbalanced="0"/>
    <cacheHierarchy uniqueName="[FactInternetSales].[PromotionKey]" caption="PromotionKey" attribute="1" defaultMemberUniqueName="[FactInternetSales].[PromotionKey].[All]" allUniqueName="[FactInternetSales].[PromotionKey].[All]" dimensionUniqueName="[FactInternetSales]" displayFolder="" count="0" memberValueDatatype="20" unbalanced="0"/>
    <cacheHierarchy uniqueName="[FactInternetSales].[CurrencyKey]" caption="CurrencyKey" attribute="1" defaultMemberUniqueName="[FactInternetSales].[CurrencyKey].[All]" allUniqueName="[FactInternetSales].[CurrencyKey].[All]" dimensionUniqueName="[FactInternetSales]" displayFolder="" count="0" memberValueDatatype="20" unbalanced="0"/>
    <cacheHierarchy uniqueName="[FactInternetSales].[SalesTerritoryKey]" caption="SalesTerritoryKey" attribute="1" defaultMemberUniqueName="[FactInternetSales].[SalesTerritoryKey].[All]" allUniqueName="[FactInternetSales].[SalesTerritoryKey].[All]" dimensionUniqueName="[FactInternetSales]" displayFolder="" count="0" memberValueDatatype="20" unbalanced="0"/>
    <cacheHierarchy uniqueName="[FactInternetSales].[OrderQuantity]" caption="OrderQuantity" attribute="1" defaultMemberUniqueName="[FactInternetSales].[OrderQuantity].[All]" allUniqueName="[FactInternetSales].[OrderQuantity].[All]" dimensionUniqueName="[FactInternetSales]" displayFolder="" count="0" memberValueDatatype="20" unbalanced="0"/>
    <cacheHierarchy uniqueName="[FactInternetSales].[UnitPrice]" caption="UnitPrice" attribute="1" defaultMemberUniqueName="[FactInternetSales].[UnitPrice].[All]" allUniqueName="[FactInternetSales].[UnitPrice].[All]" dimensionUniqueName="[FactInternetSales]" displayFolder="" count="0" memberValueDatatype="5" unbalanced="0"/>
    <cacheHierarchy uniqueName="[FactInternetSales].[ProductStandardCost]" caption="ProductStandardCost" attribute="1" defaultMemberUniqueName="[FactInternetSales].[ProductStandardCost].[All]" allUniqueName="[FactInternetSales].[ProductStandardCost].[All]" dimensionUniqueName="[FactInternetSales]" displayFolder="" count="0" memberValueDatatype="5" unbalanced="0"/>
    <cacheHierarchy uniqueName="[FactInternetSales].[UnitNetProfit]" caption="UnitNetProfit" attribute="1" defaultMemberUniqueName="[FactInternetSales].[UnitNetProfit].[All]" allUniqueName="[FactInternetSales].[UnitNetProfit].[All]" dimensionUniqueName="[FactInternetSales]" displayFolder="" count="0" memberValueDatatype="5" unbalanced="0"/>
    <cacheHierarchy uniqueName="[FactInternetSales].[Revenue]" caption="Revenue" attribute="1" defaultMemberUniqueName="[FactInternetSales].[Revenue].[All]" allUniqueName="[FactInternetSales].[Revenue].[All]" dimensionUniqueName="[FactInternetSales]" displayFolder="" count="0" memberValueDatatype="5" unbalanced="0"/>
    <cacheHierarchy uniqueName="[FactInternetSales].[TotalCost]" caption="TotalCost" attribute="1" defaultMemberUniqueName="[FactInternetSales].[TotalCost].[All]" allUniqueName="[FactInternetSales].[TotalCost].[All]" dimensionUniqueName="[FactInternetSales]" displayFolder="" count="0" memberValueDatatype="5" unbalanced="0"/>
    <cacheHierarchy uniqueName="[FactInternetSales].[TotalProfit]" caption="TotalProfit" attribute="1" defaultMemberUniqueName="[FactInternetSales].[TotalProfit].[All]" allUniqueName="[FactInternetSales].[TotalProfit].[All]" dimensionUniqueName="[FactInternetSales]" displayFolder="" count="0" memberValueDatatype="5" unbalanced="0"/>
    <cacheHierarchy uniqueName="[FactInternetSales].[OrderDate]" caption="OrderDate" attribute="1" time="1" defaultMemberUniqueName="[FactInternetSales].[OrderDate].[All]" allUniqueName="[FactInternetSales].[OrderDate].[All]" dimensionUniqueName="[FactInternetSales]" displayFolder="" count="0" memberValueDatatype="7" unbalanced="0"/>
    <cacheHierarchy uniqueName="[FactInternetSales].[DueDate]" caption="DueDate" attribute="1" time="1" defaultMemberUniqueName="[FactInternetSales].[DueDate].[All]" allUniqueName="[FactInternetSales].[DueDate].[All]" dimensionUniqueName="[FactInternetSales]" displayFolder="" count="0" memberValueDatatype="7" unbalanced="0"/>
    <cacheHierarchy uniqueName="[FactInternetSales].[ShipDate]" caption="ShipDate" attribute="1" time="1" defaultMemberUniqueName="[FactInternetSales].[ShipDate].[All]" allUniqueName="[FactInternetSales].[ShipDate].[All]" dimensionUniqueName="[FactInternetSales]" displayFolder="" count="0" memberValueDatatype="7" unbalanced="0"/>
    <cacheHierarchy uniqueName="[Measures].[UnSoldProducts]" caption="UnSoldProducts" measure="1" displayFolder="" measureGroup="AllMeasures" count="0"/>
    <cacheHierarchy uniqueName="[Measures].[__XL_Count DimCustomer]" caption="__XL_Count DimCustomer" measure="1" displayFolder="" measureGroup="DimCustomer" count="0" hidden="1"/>
    <cacheHierarchy uniqueName="[Measures].[__XL_Count DimDate]" caption="__XL_Count DimDate" measure="1" displayFolder="" measureGroup="DimDate" count="0" hidden="1"/>
    <cacheHierarchy uniqueName="[Measures].[__XL_Count DimGeography]" caption="__XL_Count DimGeography" measure="1" displayFolder="" measureGroup="DimGeography" count="0" hidden="1"/>
    <cacheHierarchy uniqueName="[Measures].[__XL_Count DimProduct]" caption="__XL_Count DimProduct" measure="1" displayFolder="" measureGroup="DimProduct" count="0" hidden="1"/>
    <cacheHierarchy uniqueName="[Measures].[__XL_Count DimSalesTerritory]" caption="__XL_Count DimSalesTerritory" measure="1" displayFolder="" measureGroup="DimSalesTerritory" count="0" hidden="1"/>
    <cacheHierarchy uniqueName="[Measures].[__XL_Count FactInternetSales]" caption="__XL_Count FactInternetSales" measure="1" displayFolder="" measureGroup="FactInternetSales" count="0" hidden="1"/>
    <cacheHierarchy uniqueName="[Measures].[__XL_Count AllMeasures]" caption="__XL_Count AllMeasures" measure="1" displayFolder="" measureGroup="AllMeasures" count="0" hidden="1"/>
    <cacheHierarchy uniqueName="[Measures].[__No measures defined]" caption="__No measures defined" measure="1" displayFolder="" count="0" hidden="1"/>
    <cacheHierarchy uniqueName="[Measures].[Sum of ProductKey]" caption="Sum of ProductKey" measure="1" displayFolder="" measureGroup="DimProduct" count="0" hidden="1">
      <extLst>
        <ext xmlns:x15="http://schemas.microsoft.com/office/spreadsheetml/2010/11/main" uri="{B97F6D7D-B522-45F9-BDA1-12C45D357490}">
          <x15:cacheHierarchy aggregatedColumn="27"/>
        </ext>
      </extLst>
    </cacheHierarchy>
    <cacheHierarchy uniqueName="[Measures].[Distinct Count of ProductKey]" caption="Distinct Count of ProductKey" measure="1" displayFolder="" measureGroup="DimProduct" count="0" hidden="1">
      <extLst>
        <ext xmlns:x15="http://schemas.microsoft.com/office/spreadsheetml/2010/11/main" uri="{B97F6D7D-B522-45F9-BDA1-12C45D357490}">
          <x15:cacheHierarchy aggregatedColumn="27"/>
        </ext>
      </extLst>
    </cacheHierarchy>
    <cacheHierarchy uniqueName="[Measures].[Sum of Revenue]" caption="Sum of Revenue" measure="1" displayFolder="" measureGroup="FactInternetSales" count="0" hidden="1">
      <extLst>
        <ext xmlns:x15="http://schemas.microsoft.com/office/spreadsheetml/2010/11/main" uri="{B97F6D7D-B522-45F9-BDA1-12C45D357490}">
          <x15:cacheHierarchy aggregatedColumn="49"/>
        </ext>
      </extLst>
    </cacheHierarchy>
    <cacheHierarchy uniqueName="[Measures].[Sum of TotalCost]" caption="Sum of TotalCost" measure="1" displayFolder="" measureGroup="FactInternetSales" count="0" hidden="1">
      <extLst>
        <ext xmlns:x15="http://schemas.microsoft.com/office/spreadsheetml/2010/11/main" uri="{B97F6D7D-B522-45F9-BDA1-12C45D357490}">
          <x15:cacheHierarchy aggregatedColumn="50"/>
        </ext>
      </extLst>
    </cacheHierarchy>
    <cacheHierarchy uniqueName="[Measures].[Sum of TotalProfit]" caption="Sum of TotalProfit" measure="1" displayFolder="" measureGroup="FactInternetSales" count="0" hidden="1">
      <extLst>
        <ext xmlns:x15="http://schemas.microsoft.com/office/spreadsheetml/2010/11/main" uri="{B97F6D7D-B522-45F9-BDA1-12C45D357490}">
          <x15:cacheHierarchy aggregatedColumn="51"/>
        </ext>
      </extLst>
    </cacheHierarchy>
    <cacheHierarchy uniqueName="[Measures].[Sum of OrderQuantity]" caption="Sum of OrderQuantity" measure="1" displayFolder="" measureGroup="FactInternetSales" count="0" hidden="1">
      <extLst>
        <ext xmlns:x15="http://schemas.microsoft.com/office/spreadsheetml/2010/11/main" uri="{B97F6D7D-B522-45F9-BDA1-12C45D357490}">
          <x15:cacheHierarchy aggregatedColumn="45"/>
        </ext>
      </extLst>
    </cacheHierarchy>
    <cacheHierarchy uniqueName="[Measures].[Count of OrderQuantity]" caption="Count of OrderQuantity" measure="1" displayFolder="" measureGroup="FactInternetSales" count="0" hidden="1">
      <extLst>
        <ext xmlns:x15="http://schemas.microsoft.com/office/spreadsheetml/2010/11/main" uri="{B97F6D7D-B522-45F9-BDA1-12C45D357490}">
          <x15:cacheHierarchy aggregatedColumn="45"/>
        </ext>
      </extLst>
    </cacheHierarchy>
    <cacheHierarchy uniqueName="[Measures].[Sum of ProductKey 2]" caption="Sum of ProductKey 2" measure="1" displayFolder="" measureGroup="FactInternetSales" count="0" hidden="1">
      <extLst>
        <ext xmlns:x15="http://schemas.microsoft.com/office/spreadsheetml/2010/11/main" uri="{B97F6D7D-B522-45F9-BDA1-12C45D357490}">
          <x15:cacheHierarchy aggregatedColumn="37"/>
        </ext>
      </extLst>
    </cacheHierarchy>
    <cacheHierarchy uniqueName="[Measures].[Distinct Count of ProductKey 2]" caption="Distinct Count of ProductKey 2" measure="1" displayFolder="" measureGroup="FactInternetSales" count="0" hidden="1">
      <extLst>
        <ext xmlns:x15="http://schemas.microsoft.com/office/spreadsheetml/2010/11/main" uri="{B97F6D7D-B522-45F9-BDA1-12C45D357490}">
          <x15:cacheHierarchy aggregatedColumn="37"/>
        </ext>
      </extLst>
    </cacheHierarchy>
    <cacheHierarchy uniqueName="[Measures].[Sum of CustomerKey]" caption="Sum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Distinct Count of CustomerKey]" caption="Distinct Count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Count of CustomerKey]" caption="Count of CustomerKey" measure="1" displayFolder="" measureGroup="FactInternetSales" count="0" hidden="1">
      <extLst>
        <ext xmlns:x15="http://schemas.microsoft.com/office/spreadsheetml/2010/11/main" uri="{B97F6D7D-B522-45F9-BDA1-12C45D357490}">
          <x15:cacheHierarchy aggregatedColumn="41"/>
        </ext>
      </extLst>
    </cacheHierarchy>
    <cacheHierarchy uniqueName="[Measures].[Count of AllMeasures]" caption="Count of AllMeasures" measure="1" displayFolder="" measureGroup="AllMeasures" count="0" hidden="1">
      <extLst>
        <ext xmlns:x15="http://schemas.microsoft.com/office/spreadsheetml/2010/11/main" uri="{B97F6D7D-B522-45F9-BDA1-12C45D357490}">
          <x15:cacheHierarchy aggregatedColumn="0"/>
        </ext>
      </extLst>
    </cacheHierarchy>
    <cacheHierarchy uniqueName="[Measures].[Sum of CalendarYear]" caption="Sum of CalendarYear" measure="1" displayFolder="" measureGroup="DimDate"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598829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97F602-62F8-43F7-83DE-672065B3AE07}" name="Facts" cacheId="1" applyNumberFormats="0" applyBorderFormats="0" applyFontFormats="0" applyPatternFormats="0" applyAlignmentFormats="0" applyWidthHeightFormats="1" dataCaption="Values" tag="8aa2b259-dc7c-42ca-a608-b97352bc1ce0" updatedVersion="8" minRefreshableVersion="3" useAutoFormatting="1" subtotalHiddenItems="1" itemPrintTitles="1" createdVersion="8" indent="0" compact="0" compactData="0" multipleFieldFilters="0">
  <location ref="A1:H2" firstHeaderRow="0" firstDataRow="1" firstDataCol="0"/>
  <pivotFields count="8">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 dataField="1" compact="0" outline="0" subtotalTop="0" showAll="0" defaultSubtotal="0"/>
  </pivotFields>
  <rowItems count="1">
    <i/>
  </rowItems>
  <colFields count="1">
    <field x="-2"/>
  </colFields>
  <colItems count="8">
    <i>
      <x/>
    </i>
    <i i="1">
      <x v="1"/>
    </i>
    <i i="2">
      <x v="2"/>
    </i>
    <i i="3">
      <x v="3"/>
    </i>
    <i i="4">
      <x v="4"/>
    </i>
    <i i="5">
      <x v="5"/>
    </i>
    <i i="6">
      <x v="6"/>
    </i>
    <i i="7">
      <x v="7"/>
    </i>
  </colItems>
  <dataFields count="8">
    <dataField name="Revenue" fld="0" baseField="0" baseItem="0"/>
    <dataField name="TotalCost" fld="1" baseField="0" baseItem="0"/>
    <dataField name="TotalProfit" fld="2" baseField="0" baseItem="0"/>
    <dataField name="TotalSales" fld="3" subtotal="count" baseField="0" baseItem="1" numFmtId="165"/>
    <dataField name="TotalProducts" fld="6" subtotal="count" baseField="0" baseItem="4" numFmtId="165">
      <extLst>
        <ext xmlns:x15="http://schemas.microsoft.com/office/spreadsheetml/2010/11/main" uri="{FABC7310-3BB5-11E1-824E-6D434824019B}">
          <x15:dataField isCountDistinct="1"/>
        </ext>
      </extLst>
    </dataField>
    <dataField fld="7" subtotal="count" baseField="0" baseItem="0" numFmtId="165"/>
    <dataField name="SoldProducts" fld="4" subtotal="count" baseField="0" baseItem="3" numFmtId="165">
      <extLst>
        <ext xmlns:x15="http://schemas.microsoft.com/office/spreadsheetml/2010/11/main" uri="{FABC7310-3BB5-11E1-824E-6D434824019B}">
          <x15:dataField isCountDistinct="1"/>
        </ext>
      </extLst>
    </dataField>
    <dataField name="TotalCustomers" fld="5" subtotal="count" baseField="0" baseItem="4" numFmtId="165">
      <extLst>
        <ext xmlns:x15="http://schemas.microsoft.com/office/spreadsheetml/2010/11/main" uri="{FABC7310-3BB5-11E1-824E-6D434824019B}">
          <x15:dataField isCountDistinct="1"/>
        </ext>
      </extLst>
    </dataField>
  </dataFields>
  <formats count="6">
    <format dxfId="5">
      <pivotArea outline="0" collapsedLevelsAreSubtotals="1" fieldPosition="0"/>
    </format>
    <format dxfId="4">
      <pivotArea outline="0" collapsedLevelsAreSubtotals="1" fieldPosition="0">
        <references count="1">
          <reference field="4294967294" count="1" selected="0">
            <x v="3"/>
          </reference>
        </references>
      </pivotArea>
    </format>
    <format dxfId="3">
      <pivotArea outline="0" collapsedLevelsAreSubtotals="1" fieldPosition="0">
        <references count="1">
          <reference field="4294967294" count="1" selected="0">
            <x v="6"/>
          </reference>
        </references>
      </pivotArea>
    </format>
    <format dxfId="2">
      <pivotArea outline="0" collapsedLevelsAreSubtotals="1" fieldPosition="0">
        <references count="1">
          <reference field="4294967294" count="1" selected="0">
            <x v="7"/>
          </reference>
        </references>
      </pivotArea>
    </format>
    <format dxfId="1">
      <pivotArea outline="0" collapsedLevelsAreSubtotals="1" fieldPosition="0">
        <references count="1">
          <reference field="4294967294" count="1" selected="0">
            <x v="4"/>
          </reference>
        </references>
      </pivotArea>
    </format>
    <format dxfId="0">
      <pivotArea outline="0" collapsedLevelsAreSubtotals="1" fieldPosition="0">
        <references count="1">
          <reference field="4294967294" count="1" selected="0">
            <x v="5"/>
          </reference>
        </references>
      </pivotArea>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roductKey2"/>
    <pivotHierarchy dragToData="1" caption="Revenue"/>
    <pivotHierarchy dragToData="1" caption="TotalCost"/>
    <pivotHierarchy dragToData="1"/>
    <pivotHierarchy dragToData="1"/>
    <pivotHierarchy dragToData="1" caption="Count of OrderQuantity"/>
    <pivotHierarchy dragToData="1"/>
    <pivotHierarchy dragToData="1" caption="Distinct Count of ProductKey"/>
    <pivotHierarchy dragToData="1"/>
    <pivotHierarchy dragToData="1" caption="Distinct Count of CustomerKe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InternetSales]"/>
        <x15:activeTabTopLevelEntity name="[AllMeasu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14AE94-F3C5-4764-B394-FCA69564ABAD}" name="PivotTable5" cacheId="2" applyNumberFormats="0" applyBorderFormats="0" applyFontFormats="0" applyPatternFormats="0" applyAlignmentFormats="0" applyWidthHeightFormats="1" dataCaption="Values" tag="73c2066d-f4e2-4e32-8d5a-e9dfa53fe14a" updatedVersion="8" minRefreshableVersion="3" useAutoFormatting="1" subtotalHiddenItems="1" rowGrandTotals="0" colGrandTotals="0" itemPrintTitles="1" createdVersion="8" indent="0" compact="0" compactData="0" multipleFieldFilters="0">
  <location ref="L7:L8" firstHeaderRow="1" firstDataRow="1" firstDataCol="1"/>
  <pivotFields count="1">
    <pivotField name="Year" axis="axisRow" compact="0" allDrilled="1" outline="0" subtotalTop="0" showAll="0" dataSourceSort="1" defaultSubtotal="0" defaultAttributeDrillState="1">
      <items count="1">
        <item s="1" x="0"/>
      </items>
    </pivotField>
  </pivotFields>
  <rowFields count="1">
    <field x="0"/>
  </rowFields>
  <rowItems count="1">
    <i>
      <x/>
    </i>
  </rowItems>
  <formats count="1">
    <format dxfId="6">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caption="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roductKey2"/>
    <pivotHierarchy dragToData="1" caption="Revenue"/>
    <pivotHierarchy dragToData="1" caption="TotalCost"/>
    <pivotHierarchy dragToData="1"/>
    <pivotHierarchy dragToData="1"/>
    <pivotHierarchy dragToData="1" caption="Count of OrderQuantity"/>
    <pivotHierarchy dragToData="1"/>
    <pivotHierarchy dragToData="1" caption="Distinct Count of ProductKey"/>
    <pivotHierarchy dragToData="1"/>
    <pivotHierarchy dragToData="1" caption="Distinct Count of CustomerKe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InternetSales]"/>
        <x15:activeTabTopLevelEntity name="[All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15C89E-C8C4-405F-A268-2344E082FE38}" name="Countries Sales" cacheId="4" applyNumberFormats="0" applyBorderFormats="0" applyFontFormats="0" applyPatternFormats="0" applyAlignmentFormats="0" applyWidthHeightFormats="1" dataCaption="Values" tag="fdb51eeb-e8d9-4ebd-9fb2-44f9c7afe1c7" updatedVersion="8" minRefreshableVersion="3" useAutoFormatting="1" subtotalHiddenItems="1" rowGrandTotals="0" colGrandTotals="0" itemPrintTitles="1" createdVersion="8" indent="0" compact="0" compactData="0" multipleFieldFilters="0">
  <location ref="A20:G25" firstHeaderRow="1" firstDataRow="2" firstDataCol="1"/>
  <pivotFields count="3">
    <pivotField axis="axisRow" compact="0" allDrilled="1" outline="0" subtotalTop="0" showAll="0" dataSourceSort="1" defaultSubtotal="0" defaultAttributeDrillState="1">
      <items count="4">
        <item x="0"/>
        <item x="1"/>
        <item x="2"/>
        <item x="3"/>
      </items>
    </pivotField>
    <pivotField axis="axisCol" compact="0" allDrilled="1" outline="0" subtotalTop="0" showAll="0" dataSourceSort="1" defaultSubtotal="0" defaultAttributeDrillState="1">
      <items count="6">
        <item x="0"/>
        <item x="1"/>
        <item x="2"/>
        <item x="3"/>
        <item x="4"/>
        <item x="5"/>
      </items>
    </pivotField>
    <pivotField dataField="1" compact="0" outline="0" subtotalTop="0" showAll="0" defaultSubtotal="0"/>
  </pivotFields>
  <rowFields count="1">
    <field x="0"/>
  </rowFields>
  <rowItems count="4">
    <i>
      <x/>
    </i>
    <i>
      <x v="1"/>
    </i>
    <i>
      <x v="2"/>
    </i>
    <i>
      <x v="3"/>
    </i>
  </rowItems>
  <colFields count="1">
    <field x="1"/>
  </colFields>
  <colItems count="6">
    <i>
      <x/>
    </i>
    <i>
      <x v="1"/>
    </i>
    <i>
      <x v="2"/>
    </i>
    <i>
      <x v="3"/>
    </i>
    <i>
      <x v="4"/>
    </i>
    <i>
      <x v="5"/>
    </i>
  </colItems>
  <dataFields count="1">
    <dataField name="CountriesSales" fld="2" baseField="0" baseItem="0" numFmtId="165"/>
  </dataFields>
  <formats count="1">
    <format dxfId="7">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roductKey2"/>
    <pivotHierarchy dragToData="1" caption="Revenue"/>
    <pivotHierarchy dragToData="1" caption="TotalCost"/>
    <pivotHierarchy dragToData="1"/>
    <pivotHierarchy dragToData="1"/>
    <pivotHierarchy dragToData="1" caption="Count of OrderQuantity"/>
    <pivotHierarchy dragToData="1"/>
    <pivotHierarchy dragToData="1" caption="Distinct Count of ProductKey"/>
    <pivotHierarchy dragToData="1"/>
    <pivotHierarchy dragToData="1" caption="Distinct Count of CustomerKey"/>
    <pivotHierarchy dragToData="1"/>
    <pivotHierarchy dragToData="1"/>
    <pivotHierarchy dragToData="1"/>
    <pivotHierarchy dragToData="1"/>
    <pivotHierarchy dragToData="1"/>
    <pivotHierarchy dragToData="1"/>
    <pivotHierarchy dragToData="1" caption="Distinct Count of SalesTerritoryKey"/>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5"/>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InternetSales]"/>
        <x15:activeTabTopLevelEntity name="[AllMeasures]"/>
        <x15:activeTabTopLevelEntity name="[DimDate]"/>
        <x15:activeTabTopLevelEntity name="[DimGeography]"/>
        <x15:activeTabTopLevelEntity name="[DimSales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955DC9-94F6-403E-98FA-3A995C5D4FB5}" name="Genders Sales" cacheId="5" applyNumberFormats="0" applyBorderFormats="0" applyFontFormats="0" applyPatternFormats="0" applyAlignmentFormats="0" applyWidthHeightFormats="1" dataCaption="Values" tag="fdb51eeb-e8d9-4ebd-9fb2-44f9c7afe1c7" updatedVersion="8" minRefreshableVersion="3" useAutoFormatting="1" subtotalHiddenItems="1" rowGrandTotals="0" colGrandTotals="0" itemPrintTitles="1" createdVersion="8" indent="0" compact="0" compactData="0" multipleFieldFilters="0">
  <location ref="A29:C31" firstHeaderRow="0"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2">
    <i>
      <x/>
    </i>
    <i>
      <x v="1"/>
    </i>
  </rowItems>
  <colFields count="1">
    <field x="-2"/>
  </colFields>
  <colItems count="2">
    <i>
      <x/>
    </i>
    <i i="1">
      <x v="1"/>
    </i>
  </colItems>
  <dataFields count="2">
    <dataField name="GendersSales" fld="0" baseField="0" baseItem="0" numFmtId="165"/>
    <dataField name="Percentages" fld="2" showDataAs="percentOfTotal" baseField="1" baseItem="0" numFmtId="166">
      <extLst>
        <ext xmlns:x14="http://schemas.microsoft.com/office/spreadsheetml/2009/9/main" uri="{E15A36E0-9728-4e99-A89B-3F7291B0FE68}">
          <x14:dataField sourceField="0" uniqueName="[__Xl2].[Measures].[Sum of SalesTerritoryKey 2]"/>
        </ext>
      </extLst>
    </dataField>
  </dataFields>
  <formats count="3">
    <format dxfId="10">
      <pivotArea outline="0" collapsedLevelsAreSubtotals="1" fieldPosition="0"/>
    </format>
    <format dxfId="9">
      <pivotArea outline="0" fieldPosition="0">
        <references count="1">
          <reference field="4294967294" count="1">
            <x v="1"/>
          </reference>
        </references>
      </pivotArea>
    </format>
    <format dxfId="8">
      <pivotArea outline="0" fieldPosition="0">
        <references count="1">
          <reference field="4294967294" count="1" selected="0">
            <x v="1"/>
          </reference>
        </references>
      </pivotArea>
    </format>
  </formats>
  <pivotHierarchies count="8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roductKey2"/>
    <pivotHierarchy dragToData="1" caption="Revenue"/>
    <pivotHierarchy dragToData="1" caption="TotalCost"/>
    <pivotHierarchy dragToData="1"/>
    <pivotHierarchy dragToData="1"/>
    <pivotHierarchy dragToData="1" caption="Count of OrderQuantity"/>
    <pivotHierarchy dragToData="1"/>
    <pivotHierarchy dragToData="1" caption="Distinct Count of ProductKey"/>
    <pivotHierarchy dragToData="1"/>
    <pivotHierarchy dragToData="1" caption="Distinct Count of CustomerKey"/>
    <pivotHierarchy dragToData="1"/>
    <pivotHierarchy dragToData="1"/>
    <pivotHierarchy dragToData="1"/>
    <pivotHierarchy dragToData="1"/>
    <pivotHierarchy dragToData="1"/>
    <pivotHierarchy dragToData="1"/>
    <pivotHierarchy dragToData="1" caption="Distinct Count of SalesTerritoryKey"/>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InternetSales]"/>
        <x15:activeTabTopLevelEntity name="[AllMeasures]"/>
        <x15:activeTabTopLevelEntity name="[DimDate]"/>
        <x15:activeTabTopLevelEntity name="[DimGeography]"/>
        <x15:activeTabTopLevelEntity name="[DimSalesTerritory]"/>
        <x15:activeTabTopLevelEntity name="[Dim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CE376A4-512F-43BB-BC28-56066AE9DBC3}" name="analysis by year" cacheId="3" applyNumberFormats="0" applyBorderFormats="0" applyFontFormats="0" applyPatternFormats="0" applyAlignmentFormats="0" applyWidthHeightFormats="1" dataCaption="Values" tag="db0d117b-9278-4b23-883e-7ef8b4d3bd85" updatedVersion="8" minRefreshableVersion="3" useAutoFormatting="1" subtotalHiddenItems="1" rowGrandTotals="0" colGrandTotals="0" itemPrintTitles="1" createdVersion="8" indent="0" compact="0" compactData="0" multipleFieldFilters="0">
  <location ref="G7:J11" firstHeaderRow="0" firstDataRow="1" firstDataCol="1"/>
  <pivotFields count="4">
    <pivotField dataField="1" compact="0" outline="0" subtotalTop="0" showAll="0" defaultSubtotal="0"/>
    <pivotField dataField="1" compact="0" outline="0" subtotalTop="0" showAll="0" defaultSubtotal="0"/>
    <pivotField dataField="1" compact="0" outline="0" subtotalTop="0" showAll="0" defaultSubtotal="0"/>
    <pivotField name="Year" axis="axisRow" compact="0" allDrilled="1" outline="0" subtotalTop="0" showAll="0" dataSourceSort="1" defaultSubtotal="0" defaultAttributeDrillState="1">
      <items count="4">
        <item x="0"/>
        <item x="1"/>
        <item x="2"/>
        <item x="3"/>
      </items>
    </pivotField>
  </pivotFields>
  <rowFields count="1">
    <field x="3"/>
  </rowFields>
  <rowItems count="4">
    <i>
      <x/>
    </i>
    <i>
      <x v="1"/>
    </i>
    <i>
      <x v="2"/>
    </i>
    <i>
      <x v="3"/>
    </i>
  </rowItems>
  <colFields count="1">
    <field x="-2"/>
  </colFields>
  <colItems count="3">
    <i>
      <x/>
    </i>
    <i i="1">
      <x v="1"/>
    </i>
    <i i="2">
      <x v="2"/>
    </i>
  </colItems>
  <dataFields count="3">
    <dataField name="Revenue" fld="0" baseField="0" baseItem="0"/>
    <dataField name="TotalCost" fld="1" baseField="0" baseItem="0"/>
    <dataField name="TotalProfit" fld="2" baseField="0" baseItem="0"/>
  </dataFields>
  <formats count="1">
    <format dxfId="11">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roductKey2"/>
    <pivotHierarchy dragToData="1" caption="Revenue"/>
    <pivotHierarchy dragToData="1" caption="TotalCost"/>
    <pivotHierarchy dragToData="1"/>
    <pivotHierarchy dragToData="1"/>
    <pivotHierarchy dragToData="1" caption="Count of OrderQuantity"/>
    <pivotHierarchy dragToData="1"/>
    <pivotHierarchy dragToData="1" caption="Distinct Count of ProductKey"/>
    <pivotHierarchy dragToData="1"/>
    <pivotHierarchy dragToData="1" caption="Distinct Count of CustomerKe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InternetSales]"/>
        <x15:activeTabTopLevelEntity name="[All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BC6F785-B658-4138-B755-B682F246E558}" name="yearly" cacheId="0" applyNumberFormats="0" applyBorderFormats="0" applyFontFormats="0" applyPatternFormats="0" applyAlignmentFormats="0" applyWidthHeightFormats="1" dataCaption="Values" tag="f634f650-acd0-426f-8ad8-0c0154dd672d" updatedVersion="8" minRefreshableVersion="3" useAutoFormatting="1" subtotalHiddenItems="1" rowGrandTotals="0" colGrandTotals="0" itemPrintTitles="1" createdVersion="8" indent="0" compact="0" compactData="0" multipleFieldFilters="0">
  <location ref="A7:D11" firstHeaderRow="0" firstDataRow="1" firstDataCol="1"/>
  <pivotFields count="4">
    <pivotField dataField="1" compact="0" outline="0" subtotalTop="0" showAll="0" defaultSubtotal="0"/>
    <pivotField dataField="1" compact="0" outline="0" subtotalTop="0" showAll="0" defaultSubtotal="0"/>
    <pivotField dataField="1" compact="0" outline="0" subtotalTop="0" showAll="0" defaultSubtotal="0"/>
    <pivotField name="Year" axis="axisRow" compact="0" allDrilled="1" outline="0" subtotalTop="0" showAll="0" dataSourceSort="1" defaultSubtotal="0" defaultAttributeDrillState="1">
      <items count="4">
        <item x="0"/>
        <item x="1"/>
        <item x="2"/>
        <item x="3"/>
      </items>
    </pivotField>
  </pivotFields>
  <rowFields count="1">
    <field x="3"/>
  </rowFields>
  <rowItems count="4">
    <i>
      <x/>
    </i>
    <i>
      <x v="1"/>
    </i>
    <i>
      <x v="2"/>
    </i>
    <i>
      <x v="3"/>
    </i>
  </rowItems>
  <colFields count="1">
    <field x="-2"/>
  </colFields>
  <colItems count="3">
    <i>
      <x/>
    </i>
    <i i="1">
      <x v="1"/>
    </i>
    <i i="2">
      <x v="2"/>
    </i>
  </colItems>
  <dataFields count="3">
    <dataField name="Revenue" fld="0" baseField="0" baseItem="0"/>
    <dataField name="TotalCost" fld="1" baseField="0" baseItem="0"/>
    <dataField name="TotalProfit" fld="2" baseField="0" baseItem="0"/>
  </dataFields>
  <formats count="1">
    <format dxfId="12">
      <pivotArea outline="0" collapsedLevelsAreSubtotals="1" fieldPosition="0"/>
    </format>
  </formats>
  <pivotHierarchies count="8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istinct Count of ProductKey2"/>
    <pivotHierarchy dragToData="1" caption="Revenue"/>
    <pivotHierarchy dragToData="1" caption="TotalCost"/>
    <pivotHierarchy dragToData="1"/>
    <pivotHierarchy dragToData="1"/>
    <pivotHierarchy dragToData="1" caption="Count of OrderQuantity"/>
    <pivotHierarchy dragToData="1"/>
    <pivotHierarchy dragToData="1" caption="Distinct Count of ProductKey"/>
    <pivotHierarchy dragToData="1"/>
    <pivotHierarchy dragToData="1" caption="Distinct Count of CustomerKey"/>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Product]"/>
        <x15:activeTabTopLevelEntity name="[FactInternetSales]"/>
        <x15:activeTabTopLevelEntity name="[AllMeasures]"/>
        <x15:activeTabTopLevelEntity name="[DimDat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endarYear" xr10:uid="{46BACEB8-0BE1-4012-937B-7148E7203E40}" sourceName="[DimDate].[CalendarYear]">
  <pivotTables>
    <pivotTable tabId="1" name="PivotTable5"/>
  </pivotTables>
  <data>
    <olap pivotCacheId="159882946">
      <levels count="2">
        <level uniqueName="[DimDate].[CalendarYear].[(All)]" sourceCaption="(All)" count="0"/>
        <level uniqueName="[DimDate].[CalendarYear].[CalendarYear]" sourceCaption="CalendarYear" count="4">
          <ranges>
            <range startItem="0">
              <i n="[DimDate].[CalendarYear].&amp;[2005]" c="2005"/>
              <i n="[DimDate].[CalendarYear].&amp;[2006]" c="2006"/>
              <i n="[DimDate].[CalendarYear].&amp;[2007]" c="2007"/>
              <i n="[DimDate].[CalendarYear].&amp;[2008]" c="2008"/>
            </range>
          </ranges>
        </level>
      </levels>
      <selections count="1">
        <selection n="[DimDate].[CalendarYear].&amp;[2008]"/>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C589A99-8500-4BA6-AD90-D08A5DD8300A}" cache="Slicer_CalendarYear" caption="Year" columnCount="4"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pivotTable" Target="../pivotTables/pivotTable3.xml"/><Relationship Id="rId7" Type="http://schemas.openxmlformats.org/officeDocument/2006/relationships/drawing" Target="../drawings/drawing1.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ctrlProp" Target="../ctrlProps/ctrlProp3.xml"/><Relationship Id="rId5" Type="http://schemas.openxmlformats.org/officeDocument/2006/relationships/pivotTable" Target="../pivotTables/pivotTable5.xml"/><Relationship Id="rId10" Type="http://schemas.openxmlformats.org/officeDocument/2006/relationships/ctrlProp" Target="../ctrlProps/ctrlProp2.xml"/><Relationship Id="rId4" Type="http://schemas.openxmlformats.org/officeDocument/2006/relationships/pivotTable" Target="../pivotTables/pivotTable4.xml"/><Relationship Id="rId9"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1"/>
  <sheetViews>
    <sheetView tabSelected="1" workbookViewId="0">
      <selection activeCell="F22" sqref="F22"/>
    </sheetView>
  </sheetViews>
  <sheetFormatPr defaultRowHeight="14.25" x14ac:dyDescent="0.2"/>
  <cols>
    <col min="1" max="1" width="15.125" bestFit="1" customWidth="1"/>
    <col min="2" max="2" width="13.625" bestFit="1" customWidth="1"/>
    <col min="3" max="3" width="18.125" bestFit="1" customWidth="1"/>
    <col min="4" max="4" width="11.75" bestFit="1" customWidth="1"/>
    <col min="5" max="5" width="13.5" bestFit="1" customWidth="1"/>
    <col min="6" max="6" width="15.5" bestFit="1" customWidth="1"/>
    <col min="7" max="7" width="13" bestFit="1" customWidth="1"/>
    <col min="8" max="8" width="15.125" bestFit="1" customWidth="1"/>
    <col min="9" max="9" width="12" bestFit="1" customWidth="1"/>
    <col min="10" max="10" width="11.75" bestFit="1" customWidth="1"/>
    <col min="11" max="11" width="10.25" bestFit="1" customWidth="1"/>
    <col min="12" max="12" width="10.625" bestFit="1" customWidth="1"/>
    <col min="13" max="14" width="11.75" bestFit="1" customWidth="1"/>
  </cols>
  <sheetData>
    <row r="1" spans="1:12" x14ac:dyDescent="0.2">
      <c r="A1" t="s">
        <v>6</v>
      </c>
      <c r="B1" t="s">
        <v>7</v>
      </c>
      <c r="C1" t="s">
        <v>5</v>
      </c>
      <c r="D1" t="s">
        <v>4</v>
      </c>
      <c r="E1" t="s">
        <v>3</v>
      </c>
      <c r="F1" t="s">
        <v>0</v>
      </c>
      <c r="G1" t="s">
        <v>1</v>
      </c>
      <c r="H1" t="s">
        <v>2</v>
      </c>
    </row>
    <row r="2" spans="1:12" x14ac:dyDescent="0.2">
      <c r="A2" s="1">
        <v>307092945.19809633</v>
      </c>
      <c r="B2" s="1">
        <v>180802367.55210063</v>
      </c>
      <c r="C2" s="1">
        <v>126290577.64600031</v>
      </c>
      <c r="D2" s="2">
        <v>60398</v>
      </c>
      <c r="E2" s="2">
        <v>606</v>
      </c>
      <c r="F2" s="2">
        <v>448</v>
      </c>
      <c r="G2" s="2">
        <v>158</v>
      </c>
      <c r="H2" s="2">
        <v>18484</v>
      </c>
    </row>
    <row r="7" spans="1:12" x14ac:dyDescent="0.2">
      <c r="A7" s="3" t="s">
        <v>9</v>
      </c>
      <c r="B7" t="s">
        <v>6</v>
      </c>
      <c r="C7" t="s">
        <v>7</v>
      </c>
      <c r="D7" t="s">
        <v>5</v>
      </c>
      <c r="G7" s="3" t="s">
        <v>9</v>
      </c>
      <c r="H7" t="s">
        <v>6</v>
      </c>
      <c r="I7" t="s">
        <v>7</v>
      </c>
      <c r="J7" t="s">
        <v>5</v>
      </c>
      <c r="K7" s="10">
        <f>COUNTA(L8:L11)</f>
        <v>1</v>
      </c>
      <c r="L7" s="3" t="s">
        <v>9</v>
      </c>
    </row>
    <row r="8" spans="1:12" x14ac:dyDescent="0.2">
      <c r="A8">
        <v>2005</v>
      </c>
      <c r="B8" s="1">
        <v>33370192.171199914</v>
      </c>
      <c r="C8" s="1">
        <v>19966565.611399986</v>
      </c>
      <c r="D8" s="1">
        <v>13403626.559800033</v>
      </c>
      <c r="G8">
        <v>2005</v>
      </c>
      <c r="H8" s="1">
        <v>33370192.171199914</v>
      </c>
      <c r="I8" s="1">
        <v>19966565.611399986</v>
      </c>
      <c r="J8" s="1">
        <v>13403626.559800033</v>
      </c>
      <c r="K8" s="10"/>
      <c r="L8">
        <v>2008</v>
      </c>
    </row>
    <row r="9" spans="1:12" x14ac:dyDescent="0.2">
      <c r="A9">
        <v>2006</v>
      </c>
      <c r="B9" s="1">
        <v>69484523.200599968</v>
      </c>
      <c r="C9" s="1">
        <v>41306746.774300054</v>
      </c>
      <c r="D9" s="1">
        <v>28177776.426300026</v>
      </c>
      <c r="G9">
        <v>2006</v>
      </c>
      <c r="H9" s="1">
        <v>69484523.200599968</v>
      </c>
      <c r="I9" s="1">
        <v>41306746.774300054</v>
      </c>
      <c r="J9" s="1">
        <v>28177776.426300026</v>
      </c>
      <c r="K9" s="10"/>
    </row>
    <row r="10" spans="1:12" x14ac:dyDescent="0.2">
      <c r="A10">
        <v>2007</v>
      </c>
      <c r="B10" s="1">
        <v>102379613.11629714</v>
      </c>
      <c r="C10" s="1">
        <v>59832502.452098861</v>
      </c>
      <c r="D10" s="1">
        <v>42547110.664200053</v>
      </c>
      <c r="G10">
        <v>2007</v>
      </c>
      <c r="H10" s="1">
        <v>102379613.11629714</v>
      </c>
      <c r="I10" s="1">
        <v>59832502.452098861</v>
      </c>
      <c r="J10" s="1">
        <v>42547110.664200053</v>
      </c>
      <c r="K10" s="10"/>
    </row>
    <row r="11" spans="1:12" x14ac:dyDescent="0.2">
      <c r="A11">
        <v>2008</v>
      </c>
      <c r="B11" s="1">
        <v>101858616.70999555</v>
      </c>
      <c r="C11" s="1">
        <v>59696552.714298479</v>
      </c>
      <c r="D11" s="1">
        <v>42162063.99569989</v>
      </c>
      <c r="G11">
        <v>2008</v>
      </c>
      <c r="H11" s="1">
        <v>101858616.70999555</v>
      </c>
      <c r="I11" s="1">
        <v>59696552.714298479</v>
      </c>
      <c r="J11" s="1">
        <v>42162063.99569989</v>
      </c>
      <c r="K11" s="10"/>
    </row>
    <row r="12" spans="1:12" x14ac:dyDescent="0.2">
      <c r="A12" s="4">
        <v>2</v>
      </c>
    </row>
    <row r="13" spans="1:12" x14ac:dyDescent="0.2">
      <c r="A13" t="s">
        <v>9</v>
      </c>
      <c r="B13" t="str" cm="1">
        <f t="array" ref="B13">_xlfn.IFS($A$12=1,B7,$A$12=2,C7,$A$12=3,D7)</f>
        <v>TotalCost</v>
      </c>
      <c r="C13" t="str">
        <f>"Average of "&amp;B13</f>
        <v>Average of TotalCost</v>
      </c>
    </row>
    <row r="14" spans="1:12" x14ac:dyDescent="0.2">
      <c r="A14" s="5">
        <f>A8</f>
        <v>2005</v>
      </c>
      <c r="B14" s="6" cm="1">
        <f t="array" ref="B14">_xlfn.IFS($A$12=1,B8,$A$12=2,C8,$A$12=3,D8)</f>
        <v>19966565.611399986</v>
      </c>
      <c r="C14" s="8">
        <f>AVERAGE($B$14:$B$17)</f>
        <v>45200591.888024345</v>
      </c>
      <c r="D14" s="7">
        <f>B14/SUM($B$14:$B$17)</f>
        <v>0.11043309820401943</v>
      </c>
    </row>
    <row r="15" spans="1:12" x14ac:dyDescent="0.2">
      <c r="A15" s="5">
        <f t="shared" ref="A15:A17" si="0">A9</f>
        <v>2006</v>
      </c>
      <c r="B15" s="6" cm="1">
        <f t="array" ref="B15">_xlfn.IFS($A$12=1,B9,$A$12=2,C9,$A$12=3,D9)</f>
        <v>41306746.774300054</v>
      </c>
      <c r="C15" s="8">
        <f t="shared" ref="C15:C17" si="1">AVERAGE($B$14:$B$17)</f>
        <v>45200591.888024345</v>
      </c>
      <c r="D15" s="7">
        <f t="shared" ref="D15:D17" si="2">B15/SUM($B$14:$B$17)</f>
        <v>0.22846352806966261</v>
      </c>
      <c r="G15" s="5" t="str">
        <f>G7</f>
        <v>Year</v>
      </c>
      <c r="H15" s="5" t="str">
        <f t="shared" ref="H15:J15" si="3">H7</f>
        <v>Revenue</v>
      </c>
      <c r="I15" s="5" t="str">
        <f t="shared" si="3"/>
        <v>TotalCost</v>
      </c>
      <c r="J15" s="5" t="str">
        <f t="shared" si="3"/>
        <v>TotalProfit</v>
      </c>
      <c r="K15" s="5" t="s">
        <v>10</v>
      </c>
      <c r="L15" s="5" t="s">
        <v>11</v>
      </c>
    </row>
    <row r="16" spans="1:12" x14ac:dyDescent="0.2">
      <c r="A16" s="5">
        <f t="shared" si="0"/>
        <v>2007</v>
      </c>
      <c r="B16" s="6" cm="1">
        <f t="array" ref="B16">_xlfn.IFS($A$12=1,B10,$A$12=2,C10,$A$12=3,D10)</f>
        <v>59832502.452098861</v>
      </c>
      <c r="C16" s="8">
        <f t="shared" si="1"/>
        <v>45200591.888024345</v>
      </c>
      <c r="D16" s="7">
        <f t="shared" si="2"/>
        <v>0.33092764913522715</v>
      </c>
      <c r="G16" s="5">
        <f>IF($K$7=1,L8)</f>
        <v>2008</v>
      </c>
      <c r="H16" s="6">
        <f>IFERROR(VLOOKUP($G$16,$G$8:$J$11,2,0),0)</f>
        <v>101858616.70999555</v>
      </c>
      <c r="I16" s="6">
        <f>IFERROR(VLOOKUP($G$16,$G$8:$J$11,3,0),0)</f>
        <v>59696552.714298479</v>
      </c>
      <c r="J16" s="6">
        <f>IFERROR(VLOOKUP($G$16,$G$8:$J$11,4,0),0)</f>
        <v>42162063.99569989</v>
      </c>
      <c r="K16" s="7">
        <f>J16/SUM($J$16:$J$17)</f>
        <v>0.49772724341816516</v>
      </c>
      <c r="L16" s="11">
        <f>K16-K17</f>
        <v>-4.5455131636696344E-3</v>
      </c>
    </row>
    <row r="17" spans="1:12" x14ac:dyDescent="0.2">
      <c r="A17" s="5">
        <f t="shared" si="0"/>
        <v>2008</v>
      </c>
      <c r="B17" s="6" cm="1">
        <f t="array" ref="B17">_xlfn.IFS($A$12=1,B11,$A$12=2,C11,$A$12=3,D11)</f>
        <v>59696552.714298479</v>
      </c>
      <c r="C17" s="8">
        <f t="shared" si="1"/>
        <v>45200591.888024345</v>
      </c>
      <c r="D17" s="7">
        <f t="shared" si="2"/>
        <v>0.33017572459109079</v>
      </c>
      <c r="G17" s="5">
        <f>IF($K$7=1,L8-1)</f>
        <v>2007</v>
      </c>
      <c r="H17" s="6">
        <f>IFERROR(VLOOKUP($G$17,$G$8:$J$11,2,0),0)</f>
        <v>102379613.11629714</v>
      </c>
      <c r="I17" s="6">
        <f>IFERROR(VLOOKUP($G$17,$G$8:$J$11,3,0),0)</f>
        <v>59832502.452098861</v>
      </c>
      <c r="J17" s="6">
        <f>IFERROR(VLOOKUP($G$17,$G$8:$J$11,4,0),0)</f>
        <v>42547110.664200053</v>
      </c>
      <c r="K17" s="7">
        <f>J17/SUM($J$16:$J$17)</f>
        <v>0.50227275658183479</v>
      </c>
      <c r="L17" s="11"/>
    </row>
    <row r="20" spans="1:12" x14ac:dyDescent="0.2">
      <c r="A20" s="3" t="s">
        <v>19</v>
      </c>
      <c r="B20" s="3" t="s">
        <v>12</v>
      </c>
    </row>
    <row r="21" spans="1:12" x14ac:dyDescent="0.2">
      <c r="A21" s="3" t="s">
        <v>8</v>
      </c>
      <c r="B21" t="s">
        <v>13</v>
      </c>
      <c r="C21" t="s">
        <v>14</v>
      </c>
      <c r="D21" t="s">
        <v>15</v>
      </c>
      <c r="E21" t="s">
        <v>16</v>
      </c>
      <c r="F21" t="s">
        <v>17</v>
      </c>
      <c r="G21" t="s">
        <v>18</v>
      </c>
    </row>
    <row r="22" spans="1:12" x14ac:dyDescent="0.2">
      <c r="A22">
        <v>2005</v>
      </c>
      <c r="B22" s="2">
        <v>3546</v>
      </c>
      <c r="C22" s="2">
        <v>282</v>
      </c>
      <c r="D22" s="2">
        <v>413</v>
      </c>
      <c r="E22" s="2">
        <v>608</v>
      </c>
      <c r="F22" s="2">
        <v>960</v>
      </c>
      <c r="G22" s="2">
        <v>977</v>
      </c>
    </row>
    <row r="23" spans="1:12" x14ac:dyDescent="0.2">
      <c r="A23">
        <v>2006</v>
      </c>
      <c r="B23" s="2">
        <v>7731</v>
      </c>
      <c r="C23" s="2">
        <v>1356</v>
      </c>
      <c r="D23" s="2">
        <v>1631</v>
      </c>
      <c r="E23" s="2">
        <v>1864</v>
      </c>
      <c r="F23" s="2">
        <v>2650</v>
      </c>
      <c r="G23" s="2">
        <v>2425</v>
      </c>
    </row>
    <row r="24" spans="1:12" x14ac:dyDescent="0.2">
      <c r="A24">
        <v>2007</v>
      </c>
      <c r="B24" s="2">
        <v>48015</v>
      </c>
      <c r="C24" s="2">
        <v>18516</v>
      </c>
      <c r="D24" s="2">
        <v>16037</v>
      </c>
      <c r="E24" s="2">
        <v>18032</v>
      </c>
      <c r="F24" s="2">
        <v>29660</v>
      </c>
      <c r="G24" s="2">
        <v>23302</v>
      </c>
    </row>
    <row r="25" spans="1:12" x14ac:dyDescent="0.2">
      <c r="A25">
        <v>2008</v>
      </c>
      <c r="B25" s="2">
        <v>60813</v>
      </c>
      <c r="C25" s="2">
        <v>25566</v>
      </c>
      <c r="D25" s="2">
        <v>20825</v>
      </c>
      <c r="E25" s="2">
        <v>24496</v>
      </c>
      <c r="F25" s="2">
        <v>35790</v>
      </c>
      <c r="G25" s="2">
        <v>31658</v>
      </c>
    </row>
    <row r="29" spans="1:12" x14ac:dyDescent="0.2">
      <c r="A29" s="3" t="s">
        <v>20</v>
      </c>
      <c r="B29" t="s">
        <v>23</v>
      </c>
      <c r="C29" t="s">
        <v>24</v>
      </c>
    </row>
    <row r="30" spans="1:12" x14ac:dyDescent="0.2">
      <c r="A30" t="s">
        <v>21</v>
      </c>
      <c r="B30" s="2">
        <v>187288</v>
      </c>
      <c r="C30" s="9">
        <v>0.49658361460733441</v>
      </c>
    </row>
    <row r="31" spans="1:12" x14ac:dyDescent="0.2">
      <c r="A31" t="s">
        <v>22</v>
      </c>
      <c r="B31" s="2">
        <v>189865</v>
      </c>
      <c r="C31" s="9">
        <v>0.50341638539266553</v>
      </c>
    </row>
  </sheetData>
  <mergeCells count="2">
    <mergeCell ref="K7:K11"/>
    <mergeCell ref="L16:L17"/>
  </mergeCells>
  <pageMargins left="0.7" right="0.7" top="0.75" bottom="0.75" header="0.3" footer="0.3"/>
  <drawing r:id="rId7"/>
  <legacyDrawing r:id="rId8"/>
  <mc:AlternateContent xmlns:mc="http://schemas.openxmlformats.org/markup-compatibility/2006">
    <mc:Choice Requires="x14">
      <controls>
        <mc:AlternateContent xmlns:mc="http://schemas.openxmlformats.org/markup-compatibility/2006">
          <mc:Choice Requires="x14">
            <control shapeId="1025" r:id="rId9" name="Option Button 1">
              <controlPr defaultSize="0" autoFill="0" autoLine="0" autoPict="0">
                <anchor moveWithCells="1">
                  <from>
                    <xdr:col>1</xdr:col>
                    <xdr:colOff>19050</xdr:colOff>
                    <xdr:row>11</xdr:row>
                    <xdr:rowOff>0</xdr:rowOff>
                  </from>
                  <to>
                    <xdr:col>1</xdr:col>
                    <xdr:colOff>676275</xdr:colOff>
                    <xdr:row>11</xdr:row>
                    <xdr:rowOff>171450</xdr:rowOff>
                  </to>
                </anchor>
              </controlPr>
            </control>
          </mc:Choice>
        </mc:AlternateContent>
        <mc:AlternateContent xmlns:mc="http://schemas.openxmlformats.org/markup-compatibility/2006">
          <mc:Choice Requires="x14">
            <control shapeId="1026" r:id="rId10" name="Option Button 2">
              <controlPr defaultSize="0" autoFill="0" autoLine="0" autoPict="0">
                <anchor moveWithCells="1">
                  <from>
                    <xdr:col>1</xdr:col>
                    <xdr:colOff>933450</xdr:colOff>
                    <xdr:row>10</xdr:row>
                    <xdr:rowOff>142875</xdr:rowOff>
                  </from>
                  <to>
                    <xdr:col>2</xdr:col>
                    <xdr:colOff>657225</xdr:colOff>
                    <xdr:row>12</xdr:row>
                    <xdr:rowOff>28575</xdr:rowOff>
                  </to>
                </anchor>
              </controlPr>
            </control>
          </mc:Choice>
        </mc:AlternateContent>
        <mc:AlternateContent xmlns:mc="http://schemas.openxmlformats.org/markup-compatibility/2006">
          <mc:Choice Requires="x14">
            <control shapeId="1027" r:id="rId11" name="Option Button 3">
              <controlPr defaultSize="0" autoFill="0" autoLine="0" autoPict="0">
                <anchor moveWithCells="1">
                  <from>
                    <xdr:col>2</xdr:col>
                    <xdr:colOff>914400</xdr:colOff>
                    <xdr:row>10</xdr:row>
                    <xdr:rowOff>152400</xdr:rowOff>
                  </from>
                  <to>
                    <xdr:col>3</xdr:col>
                    <xdr:colOff>314325</xdr:colOff>
                    <xdr:row>12</xdr:row>
                    <xdr:rowOff>19050</xdr:rowOff>
                  </to>
                </anchor>
              </controlPr>
            </control>
          </mc:Choice>
        </mc:AlternateContent>
      </controls>
    </mc:Choice>
  </mc:AlternateContent>
  <extLst>
    <ext xmlns:x14="http://schemas.microsoft.com/office/spreadsheetml/2009/9/main" uri="{A8765BA9-456A-4dab-B4F3-ACF838C121DE}">
      <x14:slicerList>
        <x14:slicer r:id="rId1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AF49CA17-D3B4-42C6-98D8-B4566510EF78}">
  <ds:schemaRefs/>
</ds:datastoreItem>
</file>

<file path=customXml/itemProps2.xml><?xml version="1.0" encoding="utf-8"?>
<ds:datastoreItem xmlns:ds="http://schemas.openxmlformats.org/officeDocument/2006/customXml" ds:itemID="{8EC6C8F9-231E-4446-87F5-919868F8EC7B}">
  <ds:schemaRefs/>
</ds:datastoreItem>
</file>

<file path=customXml/itemProps3.xml><?xml version="1.0" encoding="utf-8"?>
<ds:datastoreItem xmlns:ds="http://schemas.openxmlformats.org/officeDocument/2006/customXml" ds:itemID="{050F628F-2036-445E-9318-26A5C8BA62C7}">
  <ds:schemaRefs/>
</ds:datastoreItem>
</file>

<file path=customXml/itemProps4.xml><?xml version="1.0" encoding="utf-8"?>
<ds:datastoreItem xmlns:ds="http://schemas.openxmlformats.org/officeDocument/2006/customXml" ds:itemID="{6D771B0E-71DF-4116-B131-91179977325A}">
  <ds:schemaRefs/>
</ds:datastoreItem>
</file>

<file path=customXml/itemProps5.xml><?xml version="1.0" encoding="utf-8"?>
<ds:datastoreItem xmlns:ds="http://schemas.openxmlformats.org/officeDocument/2006/customXml" ds:itemID="{E2CA12B7-2020-4838-9657-46625E85E918}">
  <ds:schemaRefs/>
</ds:datastoreItem>
</file>

<file path=customXml/itemProps6.xml><?xml version="1.0" encoding="utf-8"?>
<ds:datastoreItem xmlns:ds="http://schemas.openxmlformats.org/officeDocument/2006/customXml" ds:itemID="{4393152E-9746-4FE1-BB15-519702355323}">
  <ds:schemaRefs/>
</ds:datastoreItem>
</file>

<file path=customXml/itemProps7.xml><?xml version="1.0" encoding="utf-8"?>
<ds:datastoreItem xmlns:ds="http://schemas.openxmlformats.org/officeDocument/2006/customXml" ds:itemID="{5CA90F49-B517-4D61-AC23-A17F65000F91}">
  <ds:schemaRefs/>
</ds:datastoreItem>
</file>

<file path=customXml/itemProps8.xml><?xml version="1.0" encoding="utf-8"?>
<ds:datastoreItem xmlns:ds="http://schemas.openxmlformats.org/officeDocument/2006/customXml" ds:itemID="{86762B6D-030D-4AE1-A0A1-5C227E25F285}">
  <ds:schemaRefs/>
</ds:datastoreItem>
</file>

<file path=customXml/itemProps9.xml><?xml version="1.0" encoding="utf-8"?>
<ds:datastoreItem xmlns:ds="http://schemas.openxmlformats.org/officeDocument/2006/customXml" ds:itemID="{51D159CB-36E0-4480-A343-9E9C6339DAB9}">
  <ds:schemaRefs/>
</ds:datastoreItem>
</file>

<file path=customXml/itemProps10.xml><?xml version="1.0" encoding="utf-8"?>
<ds:datastoreItem xmlns:ds="http://schemas.openxmlformats.org/officeDocument/2006/customXml" ds:itemID="{43E1096F-7A63-404A-B119-02D81F8DFE5F}">
  <ds:schemaRefs/>
</ds:datastoreItem>
</file>

<file path=customXml/itemProps11.xml><?xml version="1.0" encoding="utf-8"?>
<ds:datastoreItem xmlns:ds="http://schemas.openxmlformats.org/officeDocument/2006/customXml" ds:itemID="{779C6081-6370-40B4-9C43-5D0BFF312E63}">
  <ds:schemaRefs/>
</ds:datastoreItem>
</file>

<file path=customXml/itemProps12.xml><?xml version="1.0" encoding="utf-8"?>
<ds:datastoreItem xmlns:ds="http://schemas.openxmlformats.org/officeDocument/2006/customXml" ds:itemID="{5EFB29AE-E331-4C09-A2AB-080FD18B1413}">
  <ds:schemaRefs/>
</ds:datastoreItem>
</file>

<file path=customXml/itemProps13.xml><?xml version="1.0" encoding="utf-8"?>
<ds:datastoreItem xmlns:ds="http://schemas.openxmlformats.org/officeDocument/2006/customXml" ds:itemID="{B3952EE5-7FF5-4E3F-9567-838C46DE129F}">
  <ds:schemaRefs/>
</ds:datastoreItem>
</file>

<file path=customXml/itemProps14.xml><?xml version="1.0" encoding="utf-8"?>
<ds:datastoreItem xmlns:ds="http://schemas.openxmlformats.org/officeDocument/2006/customXml" ds:itemID="{855FFFA1-6530-4680-9490-5BB8FBE6FA90}">
  <ds:schemaRefs/>
</ds:datastoreItem>
</file>

<file path=customXml/itemProps15.xml><?xml version="1.0" encoding="utf-8"?>
<ds:datastoreItem xmlns:ds="http://schemas.openxmlformats.org/officeDocument/2006/customXml" ds:itemID="{FDB42415-4B8E-43CD-9D90-9AC90BFD5AAF}">
  <ds:schemaRefs/>
</ds:datastoreItem>
</file>

<file path=customXml/itemProps16.xml><?xml version="1.0" encoding="utf-8"?>
<ds:datastoreItem xmlns:ds="http://schemas.openxmlformats.org/officeDocument/2006/customXml" ds:itemID="{72B88938-42AE-4ED1-A0D6-AC5B8C4E33B5}">
  <ds:schemaRefs/>
</ds:datastoreItem>
</file>

<file path=customXml/itemProps17.xml><?xml version="1.0" encoding="utf-8"?>
<ds:datastoreItem xmlns:ds="http://schemas.openxmlformats.org/officeDocument/2006/customXml" ds:itemID="{6557CFFF-F26E-48D6-83AB-A67785B7D762}">
  <ds:schemaRefs/>
</ds:datastoreItem>
</file>

<file path=customXml/itemProps18.xml><?xml version="1.0" encoding="utf-8"?>
<ds:datastoreItem xmlns:ds="http://schemas.openxmlformats.org/officeDocument/2006/customXml" ds:itemID="{E2C86C43-F52D-4DD7-A9AF-490A39F1BEDA}">
  <ds:schemaRefs/>
</ds:datastoreItem>
</file>

<file path=customXml/itemProps19.xml><?xml version="1.0" encoding="utf-8"?>
<ds:datastoreItem xmlns:ds="http://schemas.openxmlformats.org/officeDocument/2006/customXml" ds:itemID="{E606D006-A474-4C21-BC90-9BEB14673216}">
  <ds:schemaRefs/>
</ds:datastoreItem>
</file>

<file path=customXml/itemProps20.xml><?xml version="1.0" encoding="utf-8"?>
<ds:datastoreItem xmlns:ds="http://schemas.openxmlformats.org/officeDocument/2006/customXml" ds:itemID="{2AEDDA74-2046-406C-B25B-50DF8E7A0FC5}">
  <ds:schemaRefs/>
</ds:datastoreItem>
</file>

<file path=customXml/itemProps21.xml><?xml version="1.0" encoding="utf-8"?>
<ds:datastoreItem xmlns:ds="http://schemas.openxmlformats.org/officeDocument/2006/customXml" ds:itemID="{7B3287CD-963C-4F9B-AEF3-85FC286FC007}">
  <ds:schemaRefs/>
</ds:datastoreItem>
</file>

<file path=customXml/itemProps22.xml><?xml version="1.0" encoding="utf-8"?>
<ds:datastoreItem xmlns:ds="http://schemas.openxmlformats.org/officeDocument/2006/customXml" ds:itemID="{460822C8-2958-4450-B238-B0C847470486}">
  <ds:schemaRefs/>
</ds:datastoreItem>
</file>

<file path=customXml/itemProps23.xml><?xml version="1.0" encoding="utf-8"?>
<ds:datastoreItem xmlns:ds="http://schemas.openxmlformats.org/officeDocument/2006/customXml" ds:itemID="{6524A2DA-BA2D-4645-98B6-EBD08A44C18C}">
  <ds:schemaRefs/>
</ds:datastoreItem>
</file>

<file path=customXml/itemProps24.xml><?xml version="1.0" encoding="utf-8"?>
<ds:datastoreItem xmlns:ds="http://schemas.openxmlformats.org/officeDocument/2006/customXml" ds:itemID="{ACFF9C9F-CC99-4EF0-B7D7-6FB8BF52CAE3}">
  <ds:schemaRefs/>
</ds:datastoreItem>
</file>

<file path=customXml/itemProps25.xml><?xml version="1.0" encoding="utf-8"?>
<ds:datastoreItem xmlns:ds="http://schemas.openxmlformats.org/officeDocument/2006/customXml" ds:itemID="{5050F6D2-CC9E-4DE0-A6F6-763A8BD0935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Pivot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Cairo</dc:creator>
  <cp:lastModifiedBy>kareem shaaban</cp:lastModifiedBy>
  <dcterms:created xsi:type="dcterms:W3CDTF">2015-06-05T18:17:20Z</dcterms:created>
  <dcterms:modified xsi:type="dcterms:W3CDTF">2025-01-10T21:35:14Z</dcterms:modified>
</cp:coreProperties>
</file>