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im\OneDrive\Desktop\Case Study\"/>
    </mc:Choice>
  </mc:AlternateContent>
  <xr:revisionPtr revIDLastSave="0" documentId="13_ncr:1_{F2B9F76C-A1A0-4FE4-A50A-7AC2C846C7B2}" xr6:coauthVersionLast="47" xr6:coauthVersionMax="47" xr10:uidLastSave="{00000000-0000-0000-0000-000000000000}"/>
  <bookViews>
    <workbookView xWindow="-96" yWindow="-96" windowWidth="23232" windowHeight="12432" firstSheet="4" activeTab="7" xr2:uid="{00000000-000D-0000-FFFF-FFFF00000000}"/>
  </bookViews>
  <sheets>
    <sheet name="Rate Table" sheetId="3" r:id="rId1"/>
    <sheet name="Sheet1" sheetId="5" r:id="rId2"/>
    <sheet name="Pivot table1" sheetId="4" r:id="rId3"/>
    <sheet name="Sheet2" sheetId="7" r:id="rId4"/>
    <sheet name="Recommendations" sheetId="8" r:id="rId5"/>
    <sheet name="Rate Table (2)" sheetId="6" r:id="rId6"/>
    <sheet name="Clean Table" sheetId="2" r:id="rId7"/>
    <sheet name="Sheet4" sheetId="9" r:id="rId8"/>
    <sheet name="Performance Data" sheetId="1" r:id="rId9"/>
  </sheets>
  <definedNames>
    <definedName name="ExternalData_1" localSheetId="6" hidden="1">'Clean Table'!$A$1:$N$26</definedName>
    <definedName name="ExternalData_2" localSheetId="2" hidden="1">'Pivot table1'!$A$1:$G$26</definedName>
    <definedName name="ExternalData_2" localSheetId="0" hidden="1">'Rate Table'!$A$1:$H$4</definedName>
    <definedName name="ExternalData_2" localSheetId="5" hidden="1">'Rate Table (2)'!$A$1:$C$19</definedName>
  </definedNames>
  <calcPr calcId="191029"/>
  <pivotCaches>
    <pivotCache cacheId="16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9" l="1"/>
  <c r="J27" i="9"/>
  <c r="K27" i="9"/>
  <c r="L27" i="9"/>
  <c r="O27" i="9"/>
  <c r="P27" i="9"/>
  <c r="Q27" i="9"/>
  <c r="N27" i="9"/>
  <c r="M27" i="9"/>
  <c r="G10" i="5"/>
  <c r="G11" i="5"/>
  <c r="G9" i="5"/>
  <c r="A10" i="5"/>
  <c r="A11" i="5"/>
  <c r="A9" i="5"/>
  <c r="B10" i="5"/>
  <c r="C10" i="5"/>
  <c r="D10" i="5"/>
  <c r="E10" i="5"/>
  <c r="F10" i="5"/>
  <c r="B11" i="5"/>
  <c r="C11" i="5"/>
  <c r="D11" i="5"/>
  <c r="E11" i="5"/>
  <c r="F11" i="5"/>
  <c r="C9" i="5"/>
  <c r="D9" i="5"/>
  <c r="E9" i="5"/>
  <c r="F9" i="5"/>
  <c r="B9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E57FB2-2972-42E2-9959-1DB1509445AE}" keepAlive="1" name="Query - Clean Table" description="Connection to the 'Clean Table' query in the workbook." type="5" refreshedVersion="8" background="1" saveData="1">
    <dbPr connection="Provider=Microsoft.Mashup.OleDb.1;Data Source=$Workbook$;Location=&quot;Clean Table&quot;;Extended Properties=&quot;&quot;" command="SELECT * FROM [Clean Table]"/>
  </connection>
  <connection id="2" xr16:uid="{157BE96D-63F7-4526-9486-B807FD140D74}" keepAlive="1" name="Query - Pivot table1" description="Connection to the 'Pivot table1' query in the workbook." type="5" refreshedVersion="8" background="1" saveData="1">
    <dbPr connection="Provider=Microsoft.Mashup.OleDb.1;Data Source=$Workbook$;Location=&quot;Pivot table1&quot;;Extended Properties=&quot;&quot;" command="SELECT * FROM [Pivot table1]"/>
  </connection>
  <connection id="3" xr16:uid="{4897EC71-209B-4158-89D9-04C23A0A31E1}" keepAlive="1" name="Query - Rate Table" description="Connection to the 'Rate Table' query in the workbook." type="5" refreshedVersion="8" background="1" saveData="1">
    <dbPr connection="Provider=Microsoft.Mashup.OleDb.1;Data Source=$Workbook$;Location=&quot;Rate Table&quot;;Extended Properties=&quot;&quot;" command="SELECT * FROM [Rate Table]"/>
  </connection>
  <connection id="4" xr16:uid="{FBC8F75A-880E-49A4-9B20-8730C1EFE4EF}" keepAlive="1" name="Query - Rate Table (2)" description="Connection to the 'Rate Table (2)' query in the workbook." type="5" refreshedVersion="8" background="1" saveData="1">
    <dbPr connection="Provider=Microsoft.Mashup.OleDb.1;Data Source=$Workbook$;Location=&quot;Rate Table (2)&quot;;Extended Properties=&quot;&quot;" command="SELECT * FROM [Rate Table (2)]"/>
  </connection>
</connections>
</file>

<file path=xl/sharedStrings.xml><?xml version="1.0" encoding="utf-8"?>
<sst xmlns="http://schemas.openxmlformats.org/spreadsheetml/2006/main" count="437" uniqueCount="72">
  <si>
    <t>Store Number and Name</t>
  </si>
  <si>
    <t>State</t>
  </si>
  <si>
    <t>Store Type</t>
  </si>
  <si>
    <t>Days Store Open</t>
  </si>
  <si>
    <t>Inside Sales</t>
  </si>
  <si>
    <t>Hot Food Sales</t>
  </si>
  <si>
    <t>Inside Margin</t>
  </si>
  <si>
    <t>Inside Guest Count</t>
  </si>
  <si>
    <t>Fuel Gallons</t>
  </si>
  <si>
    <t>Chicken Sales</t>
  </si>
  <si>
    <t>Bean to Cup Sales</t>
  </si>
  <si>
    <t>Frozen Yogurt Sales</t>
  </si>
  <si>
    <t>DoorDash Sales</t>
  </si>
  <si>
    <t>118 - Jasper</t>
  </si>
  <si>
    <t>GA</t>
  </si>
  <si>
    <t>EDO</t>
  </si>
  <si>
    <t>158 - Sugarloaf</t>
  </si>
  <si>
    <t>5.5 K</t>
  </si>
  <si>
    <t>2360 - Grapevine Mills</t>
  </si>
  <si>
    <t>TX</t>
  </si>
  <si>
    <t>2392 - Harlow</t>
  </si>
  <si>
    <t>FL</t>
  </si>
  <si>
    <t>2429 - Carbon</t>
  </si>
  <si>
    <t>2452 - Shallowford</t>
  </si>
  <si>
    <t>246 - Disney World</t>
  </si>
  <si>
    <t>2496 - Vandine</t>
  </si>
  <si>
    <t>2507 - Hapeville</t>
  </si>
  <si>
    <t>6 K</t>
  </si>
  <si>
    <t>2529 - Old Tampa Bay</t>
  </si>
  <si>
    <t>2554 - Medical Center</t>
  </si>
  <si>
    <t>TN</t>
  </si>
  <si>
    <t>2574 - Forest Park</t>
  </si>
  <si>
    <t>Travel Center</t>
  </si>
  <si>
    <t>2578 - St Johns Pkwy</t>
  </si>
  <si>
    <t>2583 - Waldron</t>
  </si>
  <si>
    <t>2587 - Brooksville</t>
  </si>
  <si>
    <t>2589 - Oxford</t>
  </si>
  <si>
    <t>AL</t>
  </si>
  <si>
    <t>2597 - Elizabethtown</t>
  </si>
  <si>
    <t>KY</t>
  </si>
  <si>
    <t>2601 - Frankfort</t>
  </si>
  <si>
    <t>2603 - Taft Vineland</t>
  </si>
  <si>
    <t>412 - Sandlake</t>
  </si>
  <si>
    <t>528 - Denton/University Dr.</t>
  </si>
  <si>
    <t>538 - Acworth</t>
  </si>
  <si>
    <t>564 - Waxahachie</t>
  </si>
  <si>
    <t>661 - Ormond Beach</t>
  </si>
  <si>
    <t>688 - Blairs Bridge</t>
  </si>
  <si>
    <t>ADV GnG (Pizza)Sales</t>
  </si>
  <si>
    <t>Inside Sales per Day</t>
  </si>
  <si>
    <t>Hot Sales Per Day</t>
  </si>
  <si>
    <t>Inside Margin Per Day - Copy</t>
  </si>
  <si>
    <t xml:space="preserve">Chicken Sales </t>
  </si>
  <si>
    <t>doordash sales</t>
  </si>
  <si>
    <t>Frozen Yogurt sales</t>
  </si>
  <si>
    <t>Bean to cup sales</t>
  </si>
  <si>
    <t>Pizza sales</t>
  </si>
  <si>
    <t>Days Open per Store</t>
  </si>
  <si>
    <t>Sales Per Day</t>
  </si>
  <si>
    <t>Offer</t>
  </si>
  <si>
    <t>Percentage</t>
  </si>
  <si>
    <t>Sum of Percentage</t>
  </si>
  <si>
    <t>Row Labels</t>
  </si>
  <si>
    <t>Grand Total</t>
  </si>
  <si>
    <t>Column Labels</t>
  </si>
  <si>
    <t>Recommendations</t>
  </si>
  <si>
    <t>5.5K Stores</t>
  </si>
  <si>
    <t xml:space="preserve">Focus on variety and quality for ADV Pizza (popular in urban areas).
Emphasize quick service for Bean to Cup (targeting busy city dwellers).
Introduce grab-and-go or meal deals for Chicken.
Consider Door Dash partnerships to improve visibility and convenience.
Leverage the popularity of Frozen Yogurt with diverse flavor options and toppings.
</t>
  </si>
  <si>
    <t>EDO Stores (Travel/Commuter Hubs)</t>
  </si>
  <si>
    <t>Provide a balance of quality and convenience for ADV Pizza (for both travelers and locals).
Maintain quick, consistent service for Bean to Cup.
Offer a variety of Chicken options (snacks to full meals).
Stay open to future Door Dash partnerships.
Include a mix of classic and innovative Frozen Yogurt flavors to attract a broad customer base.</t>
  </si>
  <si>
    <t>Travel Center Stores</t>
  </si>
  <si>
    <t xml:space="preserve">Emphasize quick and easy-to-eat ADV Pizza (for travelers).
Offer efficient coffee service for Bean to Cup (caffeine fixes for travelers).
Provide hearty and filling Chicken options for long-haul travelers.
Keep low-profile promotions for Door Dash (focus on in-store purchases).
Highlight refreshing Frozen Yogurt as a light dessert for travelers.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</si>
</sst>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3" fontId="0" fillId="0" borderId="0" xfId="0" applyNumberFormat="1"/>
    <xf numFmtId="0" fontId="0" fillId="0" borderId="0" xfId="0" applyNumberFormat="1"/>
    <xf numFmtId="0" fontId="0" fillId="0" borderId="10" xfId="0" applyBorder="1"/>
    <xf numFmtId="9" fontId="0" fillId="0" borderId="10" xfId="42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left" wrapText="1"/>
    </xf>
    <xf numFmtId="0" fontId="0" fillId="0" borderId="10" xfId="0" applyBorder="1" applyAlignment="1">
      <alignment horizontal="left"/>
    </xf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EDO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Sheet1!$B$8:$G$8</c:f>
              <c:strCache>
                <c:ptCount val="6"/>
                <c:pt idx="0">
                  <c:v>Chicken Sales </c:v>
                </c:pt>
                <c:pt idx="1">
                  <c:v>doordash sales</c:v>
                </c:pt>
                <c:pt idx="2">
                  <c:v>Frozen Yogurt sales</c:v>
                </c:pt>
                <c:pt idx="3">
                  <c:v>Bean to cup sales</c:v>
                </c:pt>
                <c:pt idx="4">
                  <c:v>Pizza sales</c:v>
                </c:pt>
                <c:pt idx="5">
                  <c:v>Sales Per Day</c:v>
                </c:pt>
              </c:strCache>
            </c:strRef>
          </c:cat>
          <c:val>
            <c:numRef>
              <c:f>Sheet1!$B$9:$G$9</c:f>
              <c:numCache>
                <c:formatCode>0%</c:formatCode>
                <c:ptCount val="6"/>
                <c:pt idx="0">
                  <c:v>0.22639717341337359</c:v>
                </c:pt>
                <c:pt idx="1">
                  <c:v>0</c:v>
                </c:pt>
                <c:pt idx="2">
                  <c:v>0.11155536044265628</c:v>
                </c:pt>
                <c:pt idx="3">
                  <c:v>0.19284742871696903</c:v>
                </c:pt>
                <c:pt idx="4">
                  <c:v>0.46920003742700112</c:v>
                </c:pt>
                <c:pt idx="5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F-4BDE-B85D-0FD43A736189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5.5 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Sheet1!$B$8:$G$8</c:f>
              <c:strCache>
                <c:ptCount val="6"/>
                <c:pt idx="0">
                  <c:v>Chicken Sales </c:v>
                </c:pt>
                <c:pt idx="1">
                  <c:v>doordash sales</c:v>
                </c:pt>
                <c:pt idx="2">
                  <c:v>Frozen Yogurt sales</c:v>
                </c:pt>
                <c:pt idx="3">
                  <c:v>Bean to cup sales</c:v>
                </c:pt>
                <c:pt idx="4">
                  <c:v>Pizza sales</c:v>
                </c:pt>
                <c:pt idx="5">
                  <c:v>Sales Per Day</c:v>
                </c:pt>
              </c:strCache>
            </c:strRef>
          </c:cat>
          <c:val>
            <c:numRef>
              <c:f>Sheet1!$B$10:$G$10</c:f>
              <c:numCache>
                <c:formatCode>0%</c:formatCode>
                <c:ptCount val="6"/>
                <c:pt idx="0">
                  <c:v>4.4225394290907084E-2</c:v>
                </c:pt>
                <c:pt idx="1">
                  <c:v>2.8179521332119154E-2</c:v>
                </c:pt>
                <c:pt idx="2">
                  <c:v>8.6389472339119006E-2</c:v>
                </c:pt>
                <c:pt idx="3">
                  <c:v>0.28296734174216481</c:v>
                </c:pt>
                <c:pt idx="4">
                  <c:v>0.55823827029568995</c:v>
                </c:pt>
                <c:pt idx="5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8F-4BDE-B85D-0FD43A736189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Travel Center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Sheet1!$B$8:$G$8</c:f>
              <c:strCache>
                <c:ptCount val="6"/>
                <c:pt idx="0">
                  <c:v>Chicken Sales </c:v>
                </c:pt>
                <c:pt idx="1">
                  <c:v>doordash sales</c:v>
                </c:pt>
                <c:pt idx="2">
                  <c:v>Frozen Yogurt sales</c:v>
                </c:pt>
                <c:pt idx="3">
                  <c:v>Bean to cup sales</c:v>
                </c:pt>
                <c:pt idx="4">
                  <c:v>Pizza sales</c:v>
                </c:pt>
                <c:pt idx="5">
                  <c:v>Sales Per Day</c:v>
                </c:pt>
              </c:strCache>
            </c:strRef>
          </c:cat>
          <c:val>
            <c:numRef>
              <c:f>Sheet1!$B$11:$G$11</c:f>
              <c:numCache>
                <c:formatCode>0%</c:formatCode>
                <c:ptCount val="6"/>
                <c:pt idx="0">
                  <c:v>0.22069239369323004</c:v>
                </c:pt>
                <c:pt idx="1">
                  <c:v>4.356247652696444E-2</c:v>
                </c:pt>
                <c:pt idx="2">
                  <c:v>9.2691974656076551E-2</c:v>
                </c:pt>
                <c:pt idx="3">
                  <c:v>0.25017713448136764</c:v>
                </c:pt>
                <c:pt idx="4">
                  <c:v>0.39287602064236138</c:v>
                </c:pt>
                <c:pt idx="5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8F-4BDE-B85D-0FD43A73618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68142831"/>
        <c:axId val="1168142351"/>
      </c:barChart>
      <c:catAx>
        <c:axId val="116814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142351"/>
        <c:crosses val="autoZero"/>
        <c:auto val="1"/>
        <c:lblAlgn val="ctr"/>
        <c:lblOffset val="100"/>
        <c:noMultiLvlLbl val="0"/>
      </c:catAx>
      <c:valAx>
        <c:axId val="116814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14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 Study Performance Data.xlsx]Sheet2!PivotTable9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Bean to cup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Sheet2!$A$5:$A$8</c:f>
              <c:strCache>
                <c:ptCount val="3"/>
                <c:pt idx="0">
                  <c:v>5.5 K</c:v>
                </c:pt>
                <c:pt idx="1">
                  <c:v>EDO</c:v>
                </c:pt>
                <c:pt idx="2">
                  <c:v>Travel Center</c:v>
                </c:pt>
              </c:strCache>
            </c:strRef>
          </c:cat>
          <c:val>
            <c:numRef>
              <c:f>Sheet2!$B$5:$B$8</c:f>
              <c:numCache>
                <c:formatCode>General</c:formatCode>
                <c:ptCount val="3"/>
                <c:pt idx="0">
                  <c:v>160229.42857142858</c:v>
                </c:pt>
                <c:pt idx="1">
                  <c:v>136441.59999999998</c:v>
                </c:pt>
                <c:pt idx="2">
                  <c:v>191845.16666666666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9-4989-B6EE-EF23FD64A14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Chicken 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Sheet2!$A$5:$A$8</c:f>
              <c:strCache>
                <c:ptCount val="3"/>
                <c:pt idx="0">
                  <c:v>5.5 K</c:v>
                </c:pt>
                <c:pt idx="1">
                  <c:v>EDO</c:v>
                </c:pt>
                <c:pt idx="2">
                  <c:v>Travel Center</c:v>
                </c:pt>
              </c:strCache>
            </c:strRef>
          </c:cat>
          <c:val>
            <c:numRef>
              <c:f>Sheet2!$C$5:$C$8</c:f>
              <c:numCache>
                <c:formatCode>General</c:formatCode>
                <c:ptCount val="3"/>
                <c:pt idx="0">
                  <c:v>25042.5</c:v>
                </c:pt>
                <c:pt idx="1">
                  <c:v>160178.4</c:v>
                </c:pt>
                <c:pt idx="2">
                  <c:v>169235.16666666666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D9-4989-B6EE-EF23FD64A145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doordash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Sheet2!$A$5:$A$8</c:f>
              <c:strCache>
                <c:ptCount val="3"/>
                <c:pt idx="0">
                  <c:v>5.5 K</c:v>
                </c:pt>
                <c:pt idx="1">
                  <c:v>EDO</c:v>
                </c:pt>
                <c:pt idx="2">
                  <c:v>Travel Center</c:v>
                </c:pt>
              </c:strCache>
            </c:strRef>
          </c:cat>
          <c:val>
            <c:numRef>
              <c:f>Sheet2!$D$5:$D$8</c:f>
              <c:numCache>
                <c:formatCode>General</c:formatCode>
                <c:ptCount val="3"/>
                <c:pt idx="0">
                  <c:v>15956.571428571428</c:v>
                </c:pt>
                <c:pt idx="1">
                  <c:v>0</c:v>
                </c:pt>
                <c:pt idx="2">
                  <c:v>33405.333333333336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D9-4989-B6EE-EF23FD64A145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Frozen Yogurt sales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Sheet2!$A$5:$A$8</c:f>
              <c:strCache>
                <c:ptCount val="3"/>
                <c:pt idx="0">
                  <c:v>5.5 K</c:v>
                </c:pt>
                <c:pt idx="1">
                  <c:v>EDO</c:v>
                </c:pt>
                <c:pt idx="2">
                  <c:v>Travel Center</c:v>
                </c:pt>
              </c:strCache>
            </c:strRef>
          </c:cat>
          <c:val>
            <c:numRef>
              <c:f>Sheet2!$E$5:$E$8</c:f>
              <c:numCache>
                <c:formatCode>General</c:formatCode>
                <c:ptCount val="3"/>
                <c:pt idx="0">
                  <c:v>48917.785714285717</c:v>
                </c:pt>
                <c:pt idx="1">
                  <c:v>78926.600000000006</c:v>
                </c:pt>
                <c:pt idx="2">
                  <c:v>71079.666666666657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D9-4989-B6EE-EF23FD64A145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Hot Sales Per 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Sheet2!$A$5:$A$8</c:f>
              <c:strCache>
                <c:ptCount val="3"/>
                <c:pt idx="0">
                  <c:v>5.5 K</c:v>
                </c:pt>
                <c:pt idx="1">
                  <c:v>EDO</c:v>
                </c:pt>
                <c:pt idx="2">
                  <c:v>Travel Center</c:v>
                </c:pt>
              </c:strCache>
            </c:strRef>
          </c:cat>
          <c:val>
            <c:numRef>
              <c:f>Sheet2!$F$5:$F$8</c:f>
              <c:numCache>
                <c:formatCode>General</c:formatCode>
                <c:ptCount val="3"/>
                <c:pt idx="0">
                  <c:v>1331.257287874543</c:v>
                </c:pt>
                <c:pt idx="1">
                  <c:v>1397.5258398725759</c:v>
                </c:pt>
                <c:pt idx="2">
                  <c:v>1888.4086961565804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D9-4989-B6EE-EF23FD64A145}"/>
            </c:ext>
          </c:extLst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Pizza sales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Sheet2!$A$5:$A$8</c:f>
              <c:strCache>
                <c:ptCount val="3"/>
                <c:pt idx="0">
                  <c:v>5.5 K</c:v>
                </c:pt>
                <c:pt idx="1">
                  <c:v>EDO</c:v>
                </c:pt>
                <c:pt idx="2">
                  <c:v>Travel Center</c:v>
                </c:pt>
              </c:strCache>
            </c:strRef>
          </c:cat>
          <c:val>
            <c:numRef>
              <c:f>Sheet2!$G$5:$G$8</c:f>
              <c:numCache>
                <c:formatCode>General</c:formatCode>
                <c:ptCount val="3"/>
                <c:pt idx="0">
                  <c:v>316100.78571428574</c:v>
                </c:pt>
                <c:pt idx="1">
                  <c:v>331964</c:v>
                </c:pt>
                <c:pt idx="2">
                  <c:v>301272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D9-4989-B6EE-EF23FD64A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3555567"/>
        <c:axId val="1323556047"/>
      </c:barChart>
      <c:catAx>
        <c:axId val="132355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556047"/>
        <c:crosses val="autoZero"/>
        <c:auto val="1"/>
        <c:lblAlgn val="ctr"/>
        <c:lblOffset val="100"/>
        <c:noMultiLvlLbl val="0"/>
      </c:catAx>
      <c:valAx>
        <c:axId val="132355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55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386714</xdr:colOff>
      <xdr:row>11</xdr:row>
      <xdr:rowOff>161925</xdr:rowOff>
    </xdr:from>
    <xdr:to>
      <xdr:col>9</xdr:col>
      <xdr:colOff>586739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93B951-E931-92BB-B932-763644C57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413385</xdr:colOff>
      <xdr:row>10</xdr:row>
      <xdr:rowOff>161925</xdr:rowOff>
    </xdr:from>
    <xdr:to>
      <xdr:col>7</xdr:col>
      <xdr:colOff>70485</xdr:colOff>
      <xdr:row>25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10D015-7D1F-2E55-DB95-96E0BB42D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ima tajin" refreshedDate="45799.55052326389" createdVersion="8" refreshedVersion="8" minRefreshableVersion="3" recordCount="18" xr:uid="{2463E695-E901-46E6-BC80-4E3B2FCF6382}">
  <cacheSource type="worksheet">
    <worksheetSource name="Rate_Table__2"/>
  </cacheSource>
  <cacheFields count="3">
    <cacheField name="Store Type" numFmtId="0">
      <sharedItems count="3">
        <s v="EDO"/>
        <s v="5.5 K"/>
        <s v="Travel Center"/>
      </sharedItems>
    </cacheField>
    <cacheField name="Offer" numFmtId="0">
      <sharedItems count="6">
        <s v="Hot Sales Per Day"/>
        <s v="Chicken Sales "/>
        <s v="doordash sales"/>
        <s v="Frozen Yogurt sales"/>
        <s v="Bean to cup sales"/>
        <s v="Pizza sales"/>
      </sharedItems>
    </cacheField>
    <cacheField name="Percentage" numFmtId="0">
      <sharedItems containsSemiMixedTypes="0" containsString="0" containsNumber="1" minValue="0" maxValue="3319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n v="1397.5258398725759"/>
  </r>
  <r>
    <x v="0"/>
    <x v="1"/>
    <n v="160178.4"/>
  </r>
  <r>
    <x v="0"/>
    <x v="2"/>
    <n v="0"/>
  </r>
  <r>
    <x v="0"/>
    <x v="3"/>
    <n v="78926.600000000006"/>
  </r>
  <r>
    <x v="0"/>
    <x v="4"/>
    <n v="136441.59999999998"/>
  </r>
  <r>
    <x v="0"/>
    <x v="5"/>
    <n v="331964"/>
  </r>
  <r>
    <x v="1"/>
    <x v="0"/>
    <n v="1331.257287874543"/>
  </r>
  <r>
    <x v="1"/>
    <x v="1"/>
    <n v="25042.5"/>
  </r>
  <r>
    <x v="1"/>
    <x v="2"/>
    <n v="15956.571428571428"/>
  </r>
  <r>
    <x v="1"/>
    <x v="3"/>
    <n v="48917.785714285717"/>
  </r>
  <r>
    <x v="1"/>
    <x v="4"/>
    <n v="160229.42857142858"/>
  </r>
  <r>
    <x v="1"/>
    <x v="5"/>
    <n v="316100.78571428574"/>
  </r>
  <r>
    <x v="2"/>
    <x v="0"/>
    <n v="1888.4086961565804"/>
  </r>
  <r>
    <x v="2"/>
    <x v="1"/>
    <n v="169235.16666666666"/>
  </r>
  <r>
    <x v="2"/>
    <x v="2"/>
    <n v="33405.333333333336"/>
  </r>
  <r>
    <x v="2"/>
    <x v="3"/>
    <n v="71079.666666666657"/>
  </r>
  <r>
    <x v="2"/>
    <x v="4"/>
    <n v="191845.16666666666"/>
  </r>
  <r>
    <x v="2"/>
    <x v="5"/>
    <n v="3012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249B6D-A2AC-4ABC-A290-FADB7FD5995E}" name="PivotTable9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H8" firstHeaderRow="1" firstDataRow="2" firstDataCol="1"/>
  <pivotFields count="3">
    <pivotField axis="axisRow" showAll="0">
      <items count="4">
        <item x="1"/>
        <item x="0"/>
        <item x="2"/>
        <item t="default"/>
      </items>
    </pivotField>
    <pivotField axis="axisCol" showAll="0">
      <items count="7">
        <item x="4"/>
        <item x="1"/>
        <item x="2"/>
        <item x="3"/>
        <item x="0"/>
        <item x="5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Percentage" fld="2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A0FE0C38-B822-417A-A1D6-06D4BFF179DB}" autoFormatId="16" applyNumberFormats="0" applyBorderFormats="0" applyFontFormats="0" applyPatternFormats="0" applyAlignmentFormats="0" applyWidthHeightFormats="0">
  <queryTableRefresh nextId="13">
    <queryTableFields count="8">
      <queryTableField id="2" name="Store Type" tableColumnId="2"/>
      <queryTableField id="5" name="Hot Sales Per Day" tableColumnId="5"/>
      <queryTableField id="7" name="Chicken Sales " tableColumnId="7"/>
      <queryTableField id="8" name="doordash sales" tableColumnId="8"/>
      <queryTableField id="9" name="Frozen Yogurt sales" tableColumnId="9"/>
      <queryTableField id="10" name="Bean to cup sales" tableColumnId="10"/>
      <queryTableField id="11" name="Pizza sales" tableColumnId="11"/>
      <queryTableField id="12" name="Days Open per Store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8D80F62-069E-4294-AFC8-0678B74F78E2}" autoFormatId="16" applyNumberFormats="0" applyBorderFormats="0" applyFontFormats="0" applyPatternFormats="0" applyAlignmentFormats="0" applyWidthHeightFormats="0">
  <queryTableRefresh nextId="12">
    <queryTableFields count="7">
      <queryTableField id="5" name="Store Number and Name" tableColumnId="5"/>
      <queryTableField id="6" name="State" tableColumnId="6"/>
      <queryTableField id="1" name="Store Type" tableColumnId="1"/>
      <queryTableField id="7" name="Days Store Open" tableColumnId="7"/>
      <queryTableField id="3" name="Inside Sales per Day" tableColumnId="3"/>
      <queryTableField id="4" name="Hot Sales per Day" tableColumnId="4"/>
      <queryTableField id="8" name="Inside Margin Per Day - Copy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59A5F3DC-2F38-4913-BC80-7237844178FA}" autoFormatId="16" applyNumberFormats="0" applyBorderFormats="0" applyFontFormats="0" applyPatternFormats="0" applyAlignmentFormats="0" applyWidthHeightFormats="0">
  <queryTableRefresh nextId="4">
    <queryTableFields count="3">
      <queryTableField id="1" name="Store Type" tableColumnId="1"/>
      <queryTableField id="2" name="Offer" tableColumnId="2"/>
      <queryTableField id="3" name="Percentag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0F2C955-BEFD-441E-9A2E-40537E9A5712}" autoFormatId="16" applyNumberFormats="0" applyBorderFormats="0" applyFontFormats="0" applyPatternFormats="0" applyAlignmentFormats="0" applyWidthHeightFormats="0">
  <queryTableRefresh nextId="15">
    <queryTableFields count="14">
      <queryTableField id="1" name="Store Number and Name" tableColumnId="1"/>
      <queryTableField id="2" name="State" tableColumnId="2"/>
      <queryTableField id="3" name="Store Type" tableColumnId="3"/>
      <queryTableField id="4" name="Days Store Open" tableColumnId="4"/>
      <queryTableField id="5" name="Inside Sales" tableColumnId="5"/>
      <queryTableField id="6" name="Hot Food Sales" tableColumnId="6"/>
      <queryTableField id="7" name="Inside Margin" tableColumnId="7"/>
      <queryTableField id="8" name="Inside Guest Count" tableColumnId="8"/>
      <queryTableField id="9" name="Fuel Gallons" tableColumnId="9"/>
      <queryTableField id="10" name="Chicken Sales" tableColumnId="10"/>
      <queryTableField id="11" name="ADV GnG (Pizza)Sales" tableColumnId="11"/>
      <queryTableField id="12" name="Bean to Cup Sales" tableColumnId="12"/>
      <queryTableField id="13" name="Frozen Yogurt Sales" tableColumnId="13"/>
      <queryTableField id="14" name="DoorDash Sales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DC6D76-1D10-4195-BA27-7856488D29D5}" name="Rate_Table" displayName="Rate_Table" ref="A1:H4" tableType="queryTable" totalsRowShown="0">
  <autoFilter ref="A1:H4" xr:uid="{47DC6D76-1D10-4195-BA27-7856488D29D5}"/>
  <tableColumns count="8">
    <tableColumn id="2" xr3:uid="{0DD80D1D-A80D-464E-922D-090B4A060A7A}" uniqueName="2" name="Store Type" queryTableFieldId="2" dataDxfId="3"/>
    <tableColumn id="5" xr3:uid="{2C2B96B0-5907-4804-BE6B-8A7A1E20E543}" uniqueName="5" name="Hot Sales Per Day" queryTableFieldId="5" dataDxfId="2"/>
    <tableColumn id="7" xr3:uid="{66E558F7-692A-44B9-8101-FC102AA27CD4}" uniqueName="7" name="Chicken Sales " queryTableFieldId="7"/>
    <tableColumn id="8" xr3:uid="{77B640EB-4B04-43E3-8A6A-053FAE7A89E6}" uniqueName="8" name="doordash sales" queryTableFieldId="8"/>
    <tableColumn id="9" xr3:uid="{B642D136-8729-49EC-B363-1F1C6A758287}" uniqueName="9" name="Frozen Yogurt sales" queryTableFieldId="9"/>
    <tableColumn id="10" xr3:uid="{15CD1767-86F0-4B61-9799-CE407A53CD7E}" uniqueName="10" name="Bean to cup sales" queryTableFieldId="10"/>
    <tableColumn id="11" xr3:uid="{463543BF-D027-4CC6-B99D-CC6912F8F68B}" uniqueName="11" name="Pizza sales" queryTableFieldId="11"/>
    <tableColumn id="12" xr3:uid="{0F7A67EF-944E-48C4-932C-404A9B96BD70}" uniqueName="12" name="Days Open per Store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404DC2-0067-40F0-BBA9-784DB5670743}" name="Pivot_table1" displayName="Pivot_table1" ref="A1:G26" tableType="queryTable" totalsRowShown="0">
  <autoFilter ref="A1:G26" xr:uid="{8D404DC2-0067-40F0-BBA9-784DB5670743}"/>
  <tableColumns count="7">
    <tableColumn id="5" xr3:uid="{816364C7-EB3E-48BC-BE48-CD9C122B1AC8}" uniqueName="5" name="Store Number and Name" queryTableFieldId="5" dataDxfId="8"/>
    <tableColumn id="6" xr3:uid="{8B05A10F-A68B-44CB-8E22-2621B09D3148}" uniqueName="6" name="State" queryTableFieldId="6" dataDxfId="7"/>
    <tableColumn id="1" xr3:uid="{4B056E47-3229-40A5-A645-E9022BB3542A}" uniqueName="1" name="Store Type" queryTableFieldId="1" dataDxfId="6"/>
    <tableColumn id="7" xr3:uid="{8CBCC356-A47B-428D-AEA6-2DF8E415235B}" uniqueName="7" name="Days Store Open" queryTableFieldId="7"/>
    <tableColumn id="3" xr3:uid="{1F8A3B27-EA4C-499A-BDDC-651C9F1963FF}" uniqueName="3" name="Inside Sales per Day" queryTableFieldId="3" dataDxfId="5"/>
    <tableColumn id="4" xr3:uid="{EC27E57A-3E6C-4624-827F-7849550254EE}" uniqueName="4" name="Hot Sales Per Day" queryTableFieldId="4" dataDxfId="4"/>
    <tableColumn id="8" xr3:uid="{4033C4BA-3251-4A9B-A83B-1E0AFA48AFFB}" uniqueName="8" name="Inside Margin Per Day - Copy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96252C-7546-4754-A218-8D7AF1914F12}" name="Rate_Table__2" displayName="Rate_Table__2" ref="A1:C19" tableType="queryTable" totalsRowShown="0">
  <autoFilter ref="A1:C19" xr:uid="{BB96252C-7546-4754-A218-8D7AF1914F12}"/>
  <tableColumns count="3">
    <tableColumn id="1" xr3:uid="{44B58463-E11B-4E3C-BB0A-C568AFF6DF98}" uniqueName="1" name="Store Type" queryTableFieldId="1" dataDxfId="1"/>
    <tableColumn id="2" xr3:uid="{3E782BE5-90C0-49FA-AB6D-1BDC38F95F79}" uniqueName="2" name="Offer" queryTableFieldId="2" dataDxfId="0"/>
    <tableColumn id="3" xr3:uid="{1100E6D4-6706-46FA-BC7E-D804D5F3022D}" uniqueName="3" name="Percentage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AF5996-D3A9-4551-A0E9-2D6D5854087C}" name="Clean_Table" displayName="Clean_Table" ref="A1:N26" tableType="queryTable" totalsRowShown="0">
  <autoFilter ref="A1:N26" xr:uid="{8FAF5996-D3A9-4551-A0E9-2D6D5854087C}"/>
  <tableColumns count="14">
    <tableColumn id="1" xr3:uid="{88D1917B-4866-4D62-843A-7162EBEB636B}" uniqueName="1" name="Store Number and Name" queryTableFieldId="1" dataDxfId="11"/>
    <tableColumn id="2" xr3:uid="{2DF66B28-3A76-498C-9F2A-8B03F047F7E0}" uniqueName="2" name="State" queryTableFieldId="2" dataDxfId="10"/>
    <tableColumn id="3" xr3:uid="{7AA0D30D-9D16-4CF7-8D02-EFA70219DB71}" uniqueName="3" name="Store Type" queryTableFieldId="3" dataDxfId="9"/>
    <tableColumn id="4" xr3:uid="{1793991B-385F-402A-9821-2B7B93A4D270}" uniqueName="4" name="Days Store Open" queryTableFieldId="4"/>
    <tableColumn id="5" xr3:uid="{3B9C3279-3988-422B-AF0A-45AE1D35950F}" uniqueName="5" name="Inside Sales" queryTableFieldId="5"/>
    <tableColumn id="6" xr3:uid="{255C7DDD-11B9-4955-9C6E-48784003EF9C}" uniqueName="6" name="Hot Food Sales" queryTableFieldId="6"/>
    <tableColumn id="7" xr3:uid="{9E02BE18-4737-48EF-A855-F2654E4FC260}" uniqueName="7" name="Inside Margin" queryTableFieldId="7"/>
    <tableColumn id="8" xr3:uid="{6BF18D9F-A757-48D4-B9FD-1754944FA06F}" uniqueName="8" name="Inside Guest Count" queryTableFieldId="8"/>
    <tableColumn id="9" xr3:uid="{7175137B-F01F-4EA9-A9F7-E23A4BC15665}" uniqueName="9" name="Fuel Gallons" queryTableFieldId="9"/>
    <tableColumn id="10" xr3:uid="{70C9F957-E280-49BA-AC62-0E7DA5F6452F}" uniqueName="10" name="Chicken Sales" queryTableFieldId="10"/>
    <tableColumn id="11" xr3:uid="{087362E0-DC72-46DC-923E-42F04C43F20B}" uniqueName="11" name="ADV GnG (Pizza)Sales" queryTableFieldId="11"/>
    <tableColumn id="12" xr3:uid="{B4D3FD46-B039-4404-9339-B6019012D0A2}" uniqueName="12" name="Bean to Cup Sales" queryTableFieldId="12"/>
    <tableColumn id="13" xr3:uid="{2318FD68-7BD3-49BA-8AEE-C88BEC01FE03}" uniqueName="13" name="Frozen Yogurt Sales" queryTableFieldId="13"/>
    <tableColumn id="14" xr3:uid="{237AF11F-960A-4BCE-B2AA-73F1422C3652}" uniqueName="14" name="DoorDash Sales" queryTableFieldId="1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3B0BF8-5BEE-4FAB-BABA-437D69CA4B1F}" name="Table1" displayName="Table1" ref="A1:N26" totalsRowShown="0">
  <autoFilter ref="A1:N26" xr:uid="{523B0BF8-5BEE-4FAB-BABA-437D69CA4B1F}"/>
  <tableColumns count="14">
    <tableColumn id="1" xr3:uid="{45009F28-0623-4FBB-BB0B-CF3116597F94}" name="Store Number and Name"/>
    <tableColumn id="2" xr3:uid="{C4078DB6-263E-4986-8068-6E0C4883074D}" name="State"/>
    <tableColumn id="3" xr3:uid="{E3D28F4D-92A2-4F69-A07B-97A92D1376B5}" name="Store Type"/>
    <tableColumn id="4" xr3:uid="{DF25C76C-685D-451E-B6C1-86888C9A3183}" name="Days Store Open"/>
    <tableColumn id="5" xr3:uid="{317F8E47-63EA-4F7D-9D8E-0B168E6ABF48}" name="Inside Sales" dataDxfId="20"/>
    <tableColumn id="6" xr3:uid="{02D7C2EC-0BB9-4692-BDFA-457150F14CE0}" name="Hot Food Sales" dataDxfId="19"/>
    <tableColumn id="7" xr3:uid="{77D8F35F-92D7-4C18-811B-8D01B18F43C2}" name="Inside Margin" dataDxfId="18"/>
    <tableColumn id="8" xr3:uid="{91DFF6FA-4358-42FE-887B-DCF1DFA495A3}" name="Inside Guest Count" dataDxfId="17"/>
    <tableColumn id="9" xr3:uid="{22782C09-9E6F-4C9D-86DB-0B18952AD877}" name="Fuel Gallons" dataDxfId="16"/>
    <tableColumn id="10" xr3:uid="{F9DBF53E-2D40-48A9-AFED-21B64A68A675}" name="Chicken Sales"/>
    <tableColumn id="11" xr3:uid="{2718A2A6-E9AE-4274-BA98-BDF5F4CFE55A}" name="ADV GnG (Pizza)Sales" dataDxfId="15"/>
    <tableColumn id="12" xr3:uid="{9F15F5F7-EA57-4906-B080-5A194403EBAA}" name="Bean to Cup Sales" dataDxfId="14"/>
    <tableColumn id="13" xr3:uid="{19DE8ECA-1778-4ADE-93CC-BD74B6E27289}" name="Frozen Yogurt Sales" dataDxfId="13"/>
    <tableColumn id="14" xr3:uid="{2152D261-5DD4-41C3-87B2-A6CA1885861E}" name="DoorDash Sales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1C9C2-E229-40B9-BDAC-386F47DB5679}">
  <dimension ref="A1:H4"/>
  <sheetViews>
    <sheetView workbookViewId="0">
      <selection sqref="A1:H4"/>
    </sheetView>
  </sheetViews>
  <sheetFormatPr defaultRowHeight="14.4" x14ac:dyDescent="0.55000000000000004"/>
  <cols>
    <col min="1" max="1" width="11.578125" bestFit="1" customWidth="1"/>
    <col min="2" max="2" width="17.1015625" bestFit="1" customWidth="1"/>
    <col min="3" max="3" width="14.20703125" bestFit="1" customWidth="1"/>
    <col min="4" max="4" width="15.05078125" bestFit="1" customWidth="1"/>
    <col min="5" max="5" width="18.68359375" bestFit="1" customWidth="1"/>
    <col min="6" max="6" width="16.9453125" bestFit="1" customWidth="1"/>
    <col min="7" max="7" width="11.68359375" bestFit="1" customWidth="1"/>
    <col min="8" max="8" width="19.62890625" bestFit="1" customWidth="1"/>
    <col min="9" max="9" width="16.41796875" bestFit="1" customWidth="1"/>
    <col min="10" max="10" width="19.1015625" bestFit="1" customWidth="1"/>
    <col min="11" max="11" width="17.1015625" bestFit="1" customWidth="1"/>
    <col min="12" max="12" width="26.3671875" bestFit="1" customWidth="1"/>
  </cols>
  <sheetData>
    <row r="1" spans="1:8" x14ac:dyDescent="0.55000000000000004">
      <c r="A1" t="s">
        <v>2</v>
      </c>
      <c r="B1" t="s">
        <v>50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</row>
    <row r="2" spans="1:8" x14ac:dyDescent="0.55000000000000004">
      <c r="A2" s="2" t="s">
        <v>15</v>
      </c>
      <c r="B2" s="2">
        <v>1397.5258398725759</v>
      </c>
      <c r="C2">
        <v>160178.4</v>
      </c>
      <c r="D2">
        <v>0</v>
      </c>
      <c r="E2">
        <v>78926.600000000006</v>
      </c>
      <c r="F2">
        <v>136441.59999999998</v>
      </c>
      <c r="G2">
        <v>331964</v>
      </c>
      <c r="H2">
        <v>318</v>
      </c>
    </row>
    <row r="3" spans="1:8" x14ac:dyDescent="0.55000000000000004">
      <c r="A3" s="2" t="s">
        <v>17</v>
      </c>
      <c r="B3" s="2">
        <v>1331.257287874543</v>
      </c>
      <c r="C3">
        <v>25042.5</v>
      </c>
      <c r="D3">
        <v>15956.571428571428</v>
      </c>
      <c r="E3">
        <v>48917.785714285717</v>
      </c>
      <c r="F3">
        <v>160229.42857142858</v>
      </c>
      <c r="G3">
        <v>316100.78571428574</v>
      </c>
      <c r="H3">
        <v>312.07142857142856</v>
      </c>
    </row>
    <row r="4" spans="1:8" x14ac:dyDescent="0.55000000000000004">
      <c r="A4" s="2" t="s">
        <v>32</v>
      </c>
      <c r="B4" s="2">
        <v>1888.4086961565804</v>
      </c>
      <c r="C4">
        <v>169235.16666666666</v>
      </c>
      <c r="D4">
        <v>33405.333333333336</v>
      </c>
      <c r="E4">
        <v>71079.666666666657</v>
      </c>
      <c r="F4">
        <v>191845.16666666666</v>
      </c>
      <c r="G4">
        <v>301272</v>
      </c>
      <c r="H4">
        <v>249.16666666666666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B1234-1E3F-4446-B16C-4985DFA6246A}">
  <dimension ref="A1:G11"/>
  <sheetViews>
    <sheetView topLeftCell="A29" workbookViewId="0">
      <selection activeCell="A32" sqref="A32:C50"/>
    </sheetView>
  </sheetViews>
  <sheetFormatPr defaultRowHeight="14.4" x14ac:dyDescent="0.55000000000000004"/>
  <cols>
    <col min="1" max="1" width="11.20703125" bestFit="1" customWidth="1"/>
    <col min="2" max="2" width="11.68359375" bestFit="1" customWidth="1"/>
    <col min="3" max="3" width="12.3671875" bestFit="1" customWidth="1"/>
    <col min="4" max="4" width="15.9453125" bestFit="1" customWidth="1"/>
    <col min="5" max="5" width="14.26171875" bestFit="1" customWidth="1"/>
    <col min="6" max="6" width="11.68359375" bestFit="1" customWidth="1"/>
    <col min="7" max="7" width="11.15625" bestFit="1" customWidth="1"/>
  </cols>
  <sheetData>
    <row r="1" spans="1:7" x14ac:dyDescent="0.55000000000000004">
      <c r="A1" s="3" t="s">
        <v>2</v>
      </c>
      <c r="B1" s="3" t="s">
        <v>52</v>
      </c>
      <c r="C1" s="3" t="s">
        <v>53</v>
      </c>
      <c r="D1" s="3" t="s">
        <v>54</v>
      </c>
      <c r="E1" s="3" t="s">
        <v>55</v>
      </c>
      <c r="F1" s="3" t="s">
        <v>56</v>
      </c>
    </row>
    <row r="2" spans="1:7" x14ac:dyDescent="0.55000000000000004">
      <c r="A2" s="3" t="s">
        <v>15</v>
      </c>
      <c r="B2" s="3">
        <v>160178.4</v>
      </c>
      <c r="C2" s="3">
        <v>0</v>
      </c>
      <c r="D2" s="3">
        <v>78926.600000000006</v>
      </c>
      <c r="E2" s="3">
        <v>136441.59999999998</v>
      </c>
      <c r="F2" s="3">
        <v>331964</v>
      </c>
    </row>
    <row r="3" spans="1:7" x14ac:dyDescent="0.55000000000000004">
      <c r="A3" s="3" t="s">
        <v>17</v>
      </c>
      <c r="B3" s="3">
        <v>25042.5</v>
      </c>
      <c r="C3" s="3">
        <v>15956.571428571428</v>
      </c>
      <c r="D3" s="3">
        <v>48917.785714285717</v>
      </c>
      <c r="E3" s="3">
        <v>160229.42857142858</v>
      </c>
      <c r="F3" s="3">
        <v>316100.78571428574</v>
      </c>
    </row>
    <row r="4" spans="1:7" x14ac:dyDescent="0.55000000000000004">
      <c r="A4" s="3" t="s">
        <v>32</v>
      </c>
      <c r="B4" s="3">
        <v>169235.16666666666</v>
      </c>
      <c r="C4" s="3">
        <v>33405.333333333336</v>
      </c>
      <c r="D4" s="3">
        <v>71079.666666666657</v>
      </c>
      <c r="E4" s="3">
        <v>191845.16666666666</v>
      </c>
      <c r="F4" s="3">
        <v>301272</v>
      </c>
    </row>
    <row r="8" spans="1:7" x14ac:dyDescent="0.55000000000000004">
      <c r="A8" s="3" t="s">
        <v>2</v>
      </c>
      <c r="B8" s="3" t="s">
        <v>52</v>
      </c>
      <c r="C8" s="3" t="s">
        <v>53</v>
      </c>
      <c r="D8" s="3" t="s">
        <v>54</v>
      </c>
      <c r="E8" s="3" t="s">
        <v>55</v>
      </c>
      <c r="F8" s="3" t="s">
        <v>56</v>
      </c>
      <c r="G8" s="3" t="s">
        <v>58</v>
      </c>
    </row>
    <row r="9" spans="1:7" x14ac:dyDescent="0.55000000000000004">
      <c r="A9" s="3" t="str">
        <f>A2</f>
        <v>EDO</v>
      </c>
      <c r="B9" s="4">
        <f>B2/SUM($B2:$F2)</f>
        <v>0.22639717341337359</v>
      </c>
      <c r="C9" s="4">
        <f t="shared" ref="C9:F9" si="0">C2/SUM($B2:$F2)</f>
        <v>0</v>
      </c>
      <c r="D9" s="4">
        <f t="shared" si="0"/>
        <v>0.11155536044265628</v>
      </c>
      <c r="E9" s="4">
        <f t="shared" si="0"/>
        <v>0.19284742871696903</v>
      </c>
      <c r="F9" s="4">
        <f t="shared" si="0"/>
        <v>0.46920003742700112</v>
      </c>
      <c r="G9" s="3">
        <f>SUM(B9:F9)</f>
        <v>1</v>
      </c>
    </row>
    <row r="10" spans="1:7" x14ac:dyDescent="0.55000000000000004">
      <c r="A10" s="3" t="str">
        <f t="shared" ref="A10:A11" si="1">A3</f>
        <v>5.5 K</v>
      </c>
      <c r="B10" s="4">
        <f t="shared" ref="B10:F10" si="2">B3/SUM($B3:$F3)</f>
        <v>4.4225394290907084E-2</v>
      </c>
      <c r="C10" s="4">
        <f t="shared" si="2"/>
        <v>2.8179521332119154E-2</v>
      </c>
      <c r="D10" s="4">
        <f t="shared" si="2"/>
        <v>8.6389472339119006E-2</v>
      </c>
      <c r="E10" s="4">
        <f t="shared" si="2"/>
        <v>0.28296734174216481</v>
      </c>
      <c r="F10" s="4">
        <f t="shared" si="2"/>
        <v>0.55823827029568995</v>
      </c>
      <c r="G10" s="3">
        <f t="shared" ref="G10:G11" si="3">SUM(B10:F10)</f>
        <v>1</v>
      </c>
    </row>
    <row r="11" spans="1:7" x14ac:dyDescent="0.55000000000000004">
      <c r="A11" s="3" t="str">
        <f t="shared" si="1"/>
        <v>Travel Center</v>
      </c>
      <c r="B11" s="4">
        <f t="shared" ref="B11:F11" si="4">B4/SUM($B4:$F4)</f>
        <v>0.22069239369323004</v>
      </c>
      <c r="C11" s="4">
        <f t="shared" si="4"/>
        <v>4.356247652696444E-2</v>
      </c>
      <c r="D11" s="4">
        <f t="shared" si="4"/>
        <v>9.2691974656076551E-2</v>
      </c>
      <c r="E11" s="4">
        <f t="shared" si="4"/>
        <v>0.25017713448136764</v>
      </c>
      <c r="F11" s="4">
        <f t="shared" si="4"/>
        <v>0.39287602064236138</v>
      </c>
      <c r="G11" s="3">
        <f t="shared" si="3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98DA6-05E5-4913-BFE0-69BCF4A491DC}">
  <dimension ref="A1:G26"/>
  <sheetViews>
    <sheetView workbookViewId="0"/>
  </sheetViews>
  <sheetFormatPr defaultRowHeight="14.4" x14ac:dyDescent="0.55000000000000004"/>
  <cols>
    <col min="1" max="1" width="23.1015625" bestFit="1" customWidth="1"/>
    <col min="2" max="2" width="7.1015625" bestFit="1" customWidth="1"/>
    <col min="3" max="3" width="11.578125" bestFit="1" customWidth="1"/>
    <col min="4" max="4" width="16.41796875" bestFit="1" customWidth="1"/>
    <col min="5" max="5" width="19.1015625" customWidth="1"/>
    <col min="6" max="6" width="17.1015625" bestFit="1" customWidth="1"/>
    <col min="7" max="7" width="26.3671875" bestFit="1" customWidth="1"/>
    <col min="8" max="8" width="17.1015625" bestFit="1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49</v>
      </c>
      <c r="F1" t="s">
        <v>50</v>
      </c>
      <c r="G1" t="s">
        <v>51</v>
      </c>
    </row>
    <row r="2" spans="1:7" x14ac:dyDescent="0.55000000000000004">
      <c r="A2" s="2" t="s">
        <v>13</v>
      </c>
      <c r="B2" s="2" t="s">
        <v>14</v>
      </c>
      <c r="C2" s="2" t="s">
        <v>15</v>
      </c>
      <c r="D2">
        <v>652</v>
      </c>
      <c r="E2" s="2">
        <v>21829.998466257668</v>
      </c>
      <c r="F2" s="2">
        <v>1794.4279141104294</v>
      </c>
      <c r="G2">
        <v>1071142</v>
      </c>
    </row>
    <row r="3" spans="1:7" x14ac:dyDescent="0.55000000000000004">
      <c r="A3" s="2" t="s">
        <v>16</v>
      </c>
      <c r="B3" s="2" t="s">
        <v>14</v>
      </c>
      <c r="C3" s="2" t="s">
        <v>17</v>
      </c>
      <c r="D3">
        <v>325</v>
      </c>
      <c r="E3" s="2">
        <v>13461.855384615385</v>
      </c>
      <c r="F3" s="2">
        <v>1297.3384615384616</v>
      </c>
      <c r="G3">
        <v>358952</v>
      </c>
    </row>
    <row r="4" spans="1:7" x14ac:dyDescent="0.55000000000000004">
      <c r="A4" s="2" t="s">
        <v>18</v>
      </c>
      <c r="B4" s="2" t="s">
        <v>19</v>
      </c>
      <c r="C4" s="2" t="s">
        <v>17</v>
      </c>
      <c r="D4">
        <v>246</v>
      </c>
      <c r="E4" s="2">
        <v>13246.516260162602</v>
      </c>
      <c r="F4" s="2">
        <v>1260.979674796748</v>
      </c>
      <c r="G4">
        <v>264896</v>
      </c>
    </row>
    <row r="5" spans="1:7" x14ac:dyDescent="0.55000000000000004">
      <c r="A5" s="2" t="s">
        <v>20</v>
      </c>
      <c r="B5" s="2" t="s">
        <v>21</v>
      </c>
      <c r="C5" s="2" t="s">
        <v>17</v>
      </c>
      <c r="D5">
        <v>553</v>
      </c>
      <c r="E5" s="2">
        <v>9923.9312839059676</v>
      </c>
      <c r="F5" s="2">
        <v>1365.9168173598553</v>
      </c>
      <c r="G5">
        <v>635888</v>
      </c>
    </row>
    <row r="6" spans="1:7" x14ac:dyDescent="0.55000000000000004">
      <c r="A6" s="2" t="s">
        <v>22</v>
      </c>
      <c r="B6" s="2" t="s">
        <v>19</v>
      </c>
      <c r="C6" s="2" t="s">
        <v>15</v>
      </c>
      <c r="D6">
        <v>501</v>
      </c>
      <c r="E6" s="2">
        <v>15682.540918163673</v>
      </c>
      <c r="F6" s="2">
        <v>1625.9001996007985</v>
      </c>
      <c r="G6">
        <v>785635</v>
      </c>
    </row>
    <row r="7" spans="1:7" x14ac:dyDescent="0.55000000000000004">
      <c r="A7" s="2" t="s">
        <v>23</v>
      </c>
      <c r="B7" s="2" t="s">
        <v>14</v>
      </c>
      <c r="C7" s="2" t="s">
        <v>17</v>
      </c>
      <c r="D7">
        <v>488</v>
      </c>
      <c r="E7" s="2">
        <v>10631.067622950819</v>
      </c>
      <c r="F7" s="2">
        <v>1336.7315573770493</v>
      </c>
      <c r="G7">
        <v>523653</v>
      </c>
    </row>
    <row r="8" spans="1:7" x14ac:dyDescent="0.55000000000000004">
      <c r="A8" s="2" t="s">
        <v>24</v>
      </c>
      <c r="B8" s="2" t="s">
        <v>21</v>
      </c>
      <c r="C8" s="2" t="s">
        <v>17</v>
      </c>
      <c r="D8">
        <v>285</v>
      </c>
      <c r="E8" s="2">
        <v>10482.228070175439</v>
      </c>
      <c r="F8" s="2">
        <v>1267.6280701754386</v>
      </c>
      <c r="G8">
        <v>301853</v>
      </c>
    </row>
    <row r="9" spans="1:7" x14ac:dyDescent="0.55000000000000004">
      <c r="A9" s="2" t="s">
        <v>25</v>
      </c>
      <c r="B9" s="2" t="s">
        <v>21</v>
      </c>
      <c r="C9" s="2" t="s">
        <v>17</v>
      </c>
      <c r="D9">
        <v>623</v>
      </c>
      <c r="E9" s="2">
        <v>14462.285714285714</v>
      </c>
      <c r="F9" s="2">
        <v>1452.4815409309792</v>
      </c>
      <c r="G9">
        <v>709365</v>
      </c>
    </row>
    <row r="10" spans="1:7" x14ac:dyDescent="0.55000000000000004">
      <c r="A10" s="2" t="s">
        <v>26</v>
      </c>
      <c r="B10" s="2" t="s">
        <v>14</v>
      </c>
      <c r="C10" s="2" t="s">
        <v>27</v>
      </c>
      <c r="D10">
        <v>198</v>
      </c>
      <c r="E10" s="2">
        <v>15766.424242424242</v>
      </c>
      <c r="F10" s="2">
        <v>1617.4646464646464</v>
      </c>
      <c r="G10">
        <v>298565</v>
      </c>
    </row>
    <row r="11" spans="1:7" x14ac:dyDescent="0.55000000000000004">
      <c r="A11" s="2" t="s">
        <v>28</v>
      </c>
      <c r="B11" s="2" t="s">
        <v>21</v>
      </c>
      <c r="C11" s="2" t="s">
        <v>15</v>
      </c>
      <c r="D11">
        <v>322</v>
      </c>
      <c r="E11" s="2">
        <v>16428.571428571428</v>
      </c>
      <c r="F11" s="2">
        <v>1741.9037267080746</v>
      </c>
      <c r="G11">
        <v>489659</v>
      </c>
    </row>
    <row r="12" spans="1:7" x14ac:dyDescent="0.55000000000000004">
      <c r="A12" s="2" t="s">
        <v>29</v>
      </c>
      <c r="B12" s="2" t="s">
        <v>30</v>
      </c>
      <c r="C12" s="2" t="s">
        <v>17</v>
      </c>
      <c r="D12">
        <v>175</v>
      </c>
      <c r="E12" s="2">
        <v>11000</v>
      </c>
      <c r="F12" s="2">
        <v>1214.4228571428571</v>
      </c>
      <c r="G12">
        <v>184253</v>
      </c>
    </row>
    <row r="13" spans="1:7" x14ac:dyDescent="0.55000000000000004">
      <c r="A13" s="2" t="s">
        <v>31</v>
      </c>
      <c r="B13" s="2" t="s">
        <v>14</v>
      </c>
      <c r="C13" s="2" t="s">
        <v>32</v>
      </c>
      <c r="D13">
        <v>461</v>
      </c>
      <c r="E13" s="2">
        <v>17321.748373101953</v>
      </c>
      <c r="F13" s="2">
        <v>2224.1995661605206</v>
      </c>
      <c r="G13">
        <v>842112</v>
      </c>
    </row>
    <row r="14" spans="1:7" x14ac:dyDescent="0.55000000000000004">
      <c r="A14" s="2" t="s">
        <v>33</v>
      </c>
      <c r="B14" s="2" t="s">
        <v>21</v>
      </c>
      <c r="C14" s="2" t="s">
        <v>17</v>
      </c>
      <c r="D14">
        <v>72</v>
      </c>
      <c r="E14" s="2">
        <v>4999.9861111111113</v>
      </c>
      <c r="F14" s="2">
        <v>923.93055555555554</v>
      </c>
      <c r="G14">
        <v>69853</v>
      </c>
    </row>
    <row r="15" spans="1:7" x14ac:dyDescent="0.55000000000000004">
      <c r="A15" s="2" t="s">
        <v>34</v>
      </c>
      <c r="B15" s="2" t="s">
        <v>30</v>
      </c>
      <c r="C15" s="2" t="s">
        <v>32</v>
      </c>
      <c r="D15">
        <v>119</v>
      </c>
      <c r="E15" s="2">
        <v>12999.428571428571</v>
      </c>
      <c r="F15" s="2">
        <v>1896.6302521008404</v>
      </c>
      <c r="G15">
        <v>201568</v>
      </c>
    </row>
    <row r="16" spans="1:7" x14ac:dyDescent="0.55000000000000004">
      <c r="A16" s="2" t="s">
        <v>35</v>
      </c>
      <c r="B16" s="2" t="s">
        <v>21</v>
      </c>
      <c r="C16" s="2" t="s">
        <v>32</v>
      </c>
      <c r="D16">
        <v>66</v>
      </c>
      <c r="E16" s="2">
        <v>9474.878787878788</v>
      </c>
      <c r="F16" s="2">
        <v>1664.969696969697</v>
      </c>
      <c r="G16">
        <v>101256</v>
      </c>
    </row>
    <row r="17" spans="1:7" x14ac:dyDescent="0.55000000000000004">
      <c r="A17" s="2" t="s">
        <v>36</v>
      </c>
      <c r="B17" s="2" t="s">
        <v>37</v>
      </c>
      <c r="C17" s="2" t="s">
        <v>15</v>
      </c>
      <c r="D17">
        <v>98</v>
      </c>
      <c r="E17" s="2">
        <v>6534.7142857142853</v>
      </c>
      <c r="F17" s="2">
        <v>1202.6326530612246</v>
      </c>
      <c r="G17">
        <v>115458</v>
      </c>
    </row>
    <row r="18" spans="1:7" x14ac:dyDescent="0.55000000000000004">
      <c r="A18" s="2" t="s">
        <v>38</v>
      </c>
      <c r="B18" s="2" t="s">
        <v>39</v>
      </c>
      <c r="C18" s="2" t="s">
        <v>32</v>
      </c>
      <c r="D18">
        <v>45</v>
      </c>
      <c r="E18" s="2">
        <v>8571.6444444444442</v>
      </c>
      <c r="F18" s="2">
        <v>1552.2666666666667</v>
      </c>
      <c r="G18">
        <v>59683</v>
      </c>
    </row>
    <row r="19" spans="1:7" x14ac:dyDescent="0.55000000000000004">
      <c r="A19" s="2" t="s">
        <v>40</v>
      </c>
      <c r="B19" s="2" t="s">
        <v>39</v>
      </c>
      <c r="C19" s="2" t="s">
        <v>15</v>
      </c>
      <c r="D19">
        <v>17</v>
      </c>
      <c r="E19" s="2">
        <v>2493.705882352941</v>
      </c>
      <c r="F19" s="2">
        <v>622.76470588235293</v>
      </c>
      <c r="G19">
        <v>8536</v>
      </c>
    </row>
    <row r="20" spans="1:7" x14ac:dyDescent="0.55000000000000004">
      <c r="A20" s="2" t="s">
        <v>41</v>
      </c>
      <c r="B20" s="2" t="s">
        <v>21</v>
      </c>
      <c r="C20" s="2" t="s">
        <v>32</v>
      </c>
      <c r="D20">
        <v>103</v>
      </c>
      <c r="E20" s="2">
        <v>12490.26213592233</v>
      </c>
      <c r="F20" s="2">
        <v>1848.9708737864078</v>
      </c>
      <c r="G20">
        <v>165896</v>
      </c>
    </row>
    <row r="21" spans="1:7" x14ac:dyDescent="0.55000000000000004">
      <c r="A21" s="2" t="s">
        <v>42</v>
      </c>
      <c r="B21" s="2" t="s">
        <v>21</v>
      </c>
      <c r="C21" s="2" t="s">
        <v>17</v>
      </c>
      <c r="D21">
        <v>274</v>
      </c>
      <c r="E21" s="2">
        <v>10542.529197080292</v>
      </c>
      <c r="F21" s="2">
        <v>1286.4087591240875</v>
      </c>
      <c r="G21">
        <v>302585</v>
      </c>
    </row>
    <row r="22" spans="1:7" x14ac:dyDescent="0.55000000000000004">
      <c r="A22" s="2" t="s">
        <v>43</v>
      </c>
      <c r="B22" s="2" t="s">
        <v>19</v>
      </c>
      <c r="C22" s="2" t="s">
        <v>27</v>
      </c>
      <c r="D22">
        <v>428</v>
      </c>
      <c r="E22" s="2">
        <v>14751.142523364486</v>
      </c>
      <c r="F22" s="2">
        <v>1757.5817757009345</v>
      </c>
      <c r="G22">
        <v>666859</v>
      </c>
    </row>
    <row r="23" spans="1:7" x14ac:dyDescent="0.55000000000000004">
      <c r="A23" s="2" t="s">
        <v>44</v>
      </c>
      <c r="B23" s="2" t="s">
        <v>14</v>
      </c>
      <c r="C23" s="2" t="s">
        <v>17</v>
      </c>
      <c r="D23">
        <v>212</v>
      </c>
      <c r="E23" s="2">
        <v>12669.485849056604</v>
      </c>
      <c r="F23" s="2">
        <v>1313.9764150943397</v>
      </c>
      <c r="G23">
        <v>225856</v>
      </c>
    </row>
    <row r="24" spans="1:7" x14ac:dyDescent="0.55000000000000004">
      <c r="A24" s="2" t="s">
        <v>45</v>
      </c>
      <c r="B24" s="2" t="s">
        <v>19</v>
      </c>
      <c r="C24" s="2" t="s">
        <v>17</v>
      </c>
      <c r="D24">
        <v>299</v>
      </c>
      <c r="E24" s="2">
        <v>10874.538461538461</v>
      </c>
      <c r="F24" s="2">
        <v>1377.5785953177258</v>
      </c>
      <c r="G24">
        <v>324655</v>
      </c>
    </row>
    <row r="25" spans="1:7" x14ac:dyDescent="0.55000000000000004">
      <c r="A25" s="2" t="s">
        <v>46</v>
      </c>
      <c r="B25" s="2" t="s">
        <v>21</v>
      </c>
      <c r="C25" s="2" t="s">
        <v>17</v>
      </c>
      <c r="D25">
        <v>191</v>
      </c>
      <c r="E25" s="2">
        <v>12791.905759162304</v>
      </c>
      <c r="F25" s="2">
        <v>1165.1623036649214</v>
      </c>
      <c r="G25">
        <v>205658</v>
      </c>
    </row>
    <row r="26" spans="1:7" x14ac:dyDescent="0.55000000000000004">
      <c r="A26" s="2" t="s">
        <v>47</v>
      </c>
      <c r="B26" s="2" t="s">
        <v>14</v>
      </c>
      <c r="C26" s="2" t="s">
        <v>32</v>
      </c>
      <c r="D26">
        <v>701</v>
      </c>
      <c r="E26" s="2">
        <v>26194.854493580599</v>
      </c>
      <c r="F26" s="2">
        <v>2143.4151212553493</v>
      </c>
      <c r="G26">
        <v>1328569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AAEA3-1DD4-4121-B7FF-A63EF101BEB3}">
  <dimension ref="A3:H8"/>
  <sheetViews>
    <sheetView workbookViewId="0">
      <selection activeCell="A3" sqref="A3"/>
    </sheetView>
  </sheetViews>
  <sheetFormatPr defaultRowHeight="14.4" x14ac:dyDescent="0.55000000000000004"/>
  <cols>
    <col min="1" max="1" width="15.9453125" bestFit="1" customWidth="1"/>
    <col min="2" max="2" width="14.734375" bestFit="1" customWidth="1"/>
    <col min="3" max="3" width="12" bestFit="1" customWidth="1"/>
    <col min="4" max="4" width="12.83984375" bestFit="1" customWidth="1"/>
    <col min="5" max="5" width="16.47265625" bestFit="1" customWidth="1"/>
    <col min="6" max="6" width="14.89453125" bestFit="1" customWidth="1"/>
    <col min="7" max="8" width="11.68359375" bestFit="1" customWidth="1"/>
  </cols>
  <sheetData>
    <row r="3" spans="1:8" x14ac:dyDescent="0.55000000000000004">
      <c r="A3" s="5" t="s">
        <v>61</v>
      </c>
      <c r="B3" s="5" t="s">
        <v>64</v>
      </c>
    </row>
    <row r="4" spans="1:8" x14ac:dyDescent="0.55000000000000004">
      <c r="A4" s="5" t="s">
        <v>62</v>
      </c>
      <c r="B4" t="s">
        <v>55</v>
      </c>
      <c r="C4" t="s">
        <v>52</v>
      </c>
      <c r="D4" t="s">
        <v>53</v>
      </c>
      <c r="E4" t="s">
        <v>54</v>
      </c>
      <c r="F4" t="s">
        <v>50</v>
      </c>
      <c r="G4" t="s">
        <v>56</v>
      </c>
      <c r="H4" t="s">
        <v>63</v>
      </c>
    </row>
    <row r="5" spans="1:8" x14ac:dyDescent="0.55000000000000004">
      <c r="A5" s="6" t="s">
        <v>17</v>
      </c>
      <c r="B5" s="2">
        <v>160229.42857142858</v>
      </c>
      <c r="C5" s="2">
        <v>25042.5</v>
      </c>
      <c r="D5" s="2">
        <v>15956.571428571428</v>
      </c>
      <c r="E5" s="2">
        <v>48917.785714285717</v>
      </c>
      <c r="F5" s="2">
        <v>1331.257287874543</v>
      </c>
      <c r="G5" s="2">
        <v>316100.78571428574</v>
      </c>
      <c r="H5" s="2">
        <v>567578.32871644595</v>
      </c>
    </row>
    <row r="6" spans="1:8" x14ac:dyDescent="0.55000000000000004">
      <c r="A6" s="6" t="s">
        <v>15</v>
      </c>
      <c r="B6" s="2">
        <v>136441.59999999998</v>
      </c>
      <c r="C6" s="2">
        <v>160178.4</v>
      </c>
      <c r="D6" s="2">
        <v>0</v>
      </c>
      <c r="E6" s="2">
        <v>78926.600000000006</v>
      </c>
      <c r="F6" s="2">
        <v>1397.5258398725759</v>
      </c>
      <c r="G6" s="2">
        <v>331964</v>
      </c>
      <c r="H6" s="2">
        <v>708908.12583987252</v>
      </c>
    </row>
    <row r="7" spans="1:8" x14ac:dyDescent="0.55000000000000004">
      <c r="A7" s="6" t="s">
        <v>32</v>
      </c>
      <c r="B7" s="2">
        <v>191845.16666666666</v>
      </c>
      <c r="C7" s="2">
        <v>169235.16666666666</v>
      </c>
      <c r="D7" s="2">
        <v>33405.333333333336</v>
      </c>
      <c r="E7" s="2">
        <v>71079.666666666657</v>
      </c>
      <c r="F7" s="2">
        <v>1888.4086961565804</v>
      </c>
      <c r="G7" s="2">
        <v>301272</v>
      </c>
      <c r="H7" s="2">
        <v>768725.74202948983</v>
      </c>
    </row>
    <row r="8" spans="1:8" x14ac:dyDescent="0.55000000000000004">
      <c r="A8" s="6" t="s">
        <v>63</v>
      </c>
      <c r="B8" s="2">
        <v>488516.19523809524</v>
      </c>
      <c r="C8" s="2">
        <v>354456.06666666665</v>
      </c>
      <c r="D8" s="2">
        <v>49361.904761904763</v>
      </c>
      <c r="E8" s="2">
        <v>198924.05238095237</v>
      </c>
      <c r="F8" s="2">
        <v>4617.1918239036986</v>
      </c>
      <c r="G8" s="2">
        <v>949336.78571428568</v>
      </c>
      <c r="H8" s="2">
        <v>2045212.1965858084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23116-4FBA-47A0-A91F-DCF305137398}">
  <dimension ref="A1:B28"/>
  <sheetViews>
    <sheetView topLeftCell="A13" workbookViewId="0">
      <selection activeCell="B20" sqref="B20:B28"/>
    </sheetView>
  </sheetViews>
  <sheetFormatPr defaultRowHeight="14.4" x14ac:dyDescent="0.55000000000000004"/>
  <cols>
    <col min="1" max="1" width="29.83984375" bestFit="1" customWidth="1"/>
    <col min="2" max="2" width="65.68359375" bestFit="1" customWidth="1"/>
  </cols>
  <sheetData>
    <row r="1" spans="1:2" x14ac:dyDescent="0.55000000000000004">
      <c r="A1" s="3" t="s">
        <v>2</v>
      </c>
      <c r="B1" s="8" t="s">
        <v>65</v>
      </c>
    </row>
    <row r="2" spans="1:2" x14ac:dyDescent="0.55000000000000004">
      <c r="A2" s="7" t="s">
        <v>66</v>
      </c>
      <c r="B2" s="9" t="s">
        <v>67</v>
      </c>
    </row>
    <row r="3" spans="1:2" x14ac:dyDescent="0.55000000000000004">
      <c r="A3" s="7"/>
      <c r="B3" s="9"/>
    </row>
    <row r="4" spans="1:2" x14ac:dyDescent="0.55000000000000004">
      <c r="A4" s="7"/>
      <c r="B4" s="9"/>
    </row>
    <row r="5" spans="1:2" x14ac:dyDescent="0.55000000000000004">
      <c r="A5" s="7"/>
      <c r="B5" s="9"/>
    </row>
    <row r="6" spans="1:2" x14ac:dyDescent="0.55000000000000004">
      <c r="A6" s="7"/>
      <c r="B6" s="9"/>
    </row>
    <row r="7" spans="1:2" x14ac:dyDescent="0.55000000000000004">
      <c r="A7" s="7"/>
      <c r="B7" s="9"/>
    </row>
    <row r="8" spans="1:2" x14ac:dyDescent="0.55000000000000004">
      <c r="A8" s="7"/>
      <c r="B8" s="9"/>
    </row>
    <row r="9" spans="1:2" x14ac:dyDescent="0.55000000000000004">
      <c r="A9" s="7"/>
      <c r="B9" s="9"/>
    </row>
    <row r="10" spans="1:2" x14ac:dyDescent="0.55000000000000004">
      <c r="A10" s="7"/>
      <c r="B10" s="9"/>
    </row>
    <row r="11" spans="1:2" x14ac:dyDescent="0.55000000000000004">
      <c r="A11" s="10" t="s">
        <v>68</v>
      </c>
      <c r="B11" s="11" t="s">
        <v>69</v>
      </c>
    </row>
    <row r="12" spans="1:2" x14ac:dyDescent="0.55000000000000004">
      <c r="A12" s="10"/>
      <c r="B12" s="12"/>
    </row>
    <row r="13" spans="1:2" x14ac:dyDescent="0.55000000000000004">
      <c r="A13" s="10"/>
      <c r="B13" s="12"/>
    </row>
    <row r="14" spans="1:2" x14ac:dyDescent="0.55000000000000004">
      <c r="A14" s="10"/>
      <c r="B14" s="12"/>
    </row>
    <row r="15" spans="1:2" x14ac:dyDescent="0.55000000000000004">
      <c r="A15" s="10"/>
      <c r="B15" s="12"/>
    </row>
    <row r="16" spans="1:2" x14ac:dyDescent="0.55000000000000004">
      <c r="A16" s="10"/>
      <c r="B16" s="12"/>
    </row>
    <row r="17" spans="1:2" x14ac:dyDescent="0.55000000000000004">
      <c r="A17" s="10"/>
      <c r="B17" s="12"/>
    </row>
    <row r="18" spans="1:2" x14ac:dyDescent="0.55000000000000004">
      <c r="A18" s="10"/>
      <c r="B18" s="12"/>
    </row>
    <row r="19" spans="1:2" x14ac:dyDescent="0.55000000000000004">
      <c r="A19" s="10"/>
      <c r="B19" s="12"/>
    </row>
    <row r="20" spans="1:2" x14ac:dyDescent="0.55000000000000004">
      <c r="A20" s="10" t="s">
        <v>70</v>
      </c>
      <c r="B20" s="9" t="s">
        <v>71</v>
      </c>
    </row>
    <row r="21" spans="1:2" x14ac:dyDescent="0.55000000000000004">
      <c r="A21" s="10"/>
      <c r="B21" s="9"/>
    </row>
    <row r="22" spans="1:2" x14ac:dyDescent="0.55000000000000004">
      <c r="A22" s="10"/>
      <c r="B22" s="9"/>
    </row>
    <row r="23" spans="1:2" x14ac:dyDescent="0.55000000000000004">
      <c r="A23" s="10"/>
      <c r="B23" s="9"/>
    </row>
    <row r="24" spans="1:2" x14ac:dyDescent="0.55000000000000004">
      <c r="A24" s="10"/>
      <c r="B24" s="9"/>
    </row>
    <row r="25" spans="1:2" x14ac:dyDescent="0.55000000000000004">
      <c r="A25" s="10"/>
      <c r="B25" s="9"/>
    </row>
    <row r="26" spans="1:2" x14ac:dyDescent="0.55000000000000004">
      <c r="A26" s="10"/>
      <c r="B26" s="9"/>
    </row>
    <row r="27" spans="1:2" x14ac:dyDescent="0.55000000000000004">
      <c r="A27" s="10"/>
      <c r="B27" s="9"/>
    </row>
    <row r="28" spans="1:2" x14ac:dyDescent="0.55000000000000004">
      <c r="A28" s="10"/>
      <c r="B28" s="9"/>
    </row>
  </sheetData>
  <mergeCells count="6">
    <mergeCell ref="B2:B10"/>
    <mergeCell ref="A2:A10"/>
    <mergeCell ref="B11:B19"/>
    <mergeCell ref="A11:A19"/>
    <mergeCell ref="B20:B28"/>
    <mergeCell ref="A20:A2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F55F2-5CB2-41F2-B323-3F64D0432880}">
  <dimension ref="A1:C19"/>
  <sheetViews>
    <sheetView workbookViewId="0">
      <selection sqref="A1:C19"/>
    </sheetView>
  </sheetViews>
  <sheetFormatPr defaultRowHeight="14.4" x14ac:dyDescent="0.55000000000000004"/>
  <cols>
    <col min="1" max="1" width="11.578125" bestFit="1" customWidth="1"/>
    <col min="2" max="2" width="15.9453125" bestFit="1" customWidth="1"/>
    <col min="3" max="3" width="12.05078125" bestFit="1" customWidth="1"/>
  </cols>
  <sheetData>
    <row r="1" spans="1:3" x14ac:dyDescent="0.55000000000000004">
      <c r="A1" t="s">
        <v>2</v>
      </c>
      <c r="B1" t="s">
        <v>59</v>
      </c>
      <c r="C1" t="s">
        <v>60</v>
      </c>
    </row>
    <row r="2" spans="1:3" x14ac:dyDescent="0.55000000000000004">
      <c r="A2" s="2" t="s">
        <v>15</v>
      </c>
      <c r="B2" s="2" t="s">
        <v>50</v>
      </c>
      <c r="C2">
        <v>1397.5258398725759</v>
      </c>
    </row>
    <row r="3" spans="1:3" x14ac:dyDescent="0.55000000000000004">
      <c r="A3" s="2" t="s">
        <v>15</v>
      </c>
      <c r="B3" s="2" t="s">
        <v>52</v>
      </c>
      <c r="C3">
        <v>160178.4</v>
      </c>
    </row>
    <row r="4" spans="1:3" x14ac:dyDescent="0.55000000000000004">
      <c r="A4" s="2" t="s">
        <v>15</v>
      </c>
      <c r="B4" s="2" t="s">
        <v>53</v>
      </c>
      <c r="C4">
        <v>0</v>
      </c>
    </row>
    <row r="5" spans="1:3" x14ac:dyDescent="0.55000000000000004">
      <c r="A5" s="2" t="s">
        <v>15</v>
      </c>
      <c r="B5" s="2" t="s">
        <v>54</v>
      </c>
      <c r="C5">
        <v>78926.600000000006</v>
      </c>
    </row>
    <row r="6" spans="1:3" x14ac:dyDescent="0.55000000000000004">
      <c r="A6" s="2" t="s">
        <v>15</v>
      </c>
      <c r="B6" s="2" t="s">
        <v>55</v>
      </c>
      <c r="C6">
        <v>136441.59999999998</v>
      </c>
    </row>
    <row r="7" spans="1:3" x14ac:dyDescent="0.55000000000000004">
      <c r="A7" s="2" t="s">
        <v>15</v>
      </c>
      <c r="B7" s="2" t="s">
        <v>56</v>
      </c>
      <c r="C7">
        <v>331964</v>
      </c>
    </row>
    <row r="8" spans="1:3" x14ac:dyDescent="0.55000000000000004">
      <c r="A8" s="2" t="s">
        <v>17</v>
      </c>
      <c r="B8" s="2" t="s">
        <v>50</v>
      </c>
      <c r="C8">
        <v>1331.257287874543</v>
      </c>
    </row>
    <row r="9" spans="1:3" x14ac:dyDescent="0.55000000000000004">
      <c r="A9" s="2" t="s">
        <v>17</v>
      </c>
      <c r="B9" s="2" t="s">
        <v>52</v>
      </c>
      <c r="C9">
        <v>25042.5</v>
      </c>
    </row>
    <row r="10" spans="1:3" x14ac:dyDescent="0.55000000000000004">
      <c r="A10" s="2" t="s">
        <v>17</v>
      </c>
      <c r="B10" s="2" t="s">
        <v>53</v>
      </c>
      <c r="C10">
        <v>15956.571428571428</v>
      </c>
    </row>
    <row r="11" spans="1:3" x14ac:dyDescent="0.55000000000000004">
      <c r="A11" s="2" t="s">
        <v>17</v>
      </c>
      <c r="B11" s="2" t="s">
        <v>54</v>
      </c>
      <c r="C11">
        <v>48917.785714285717</v>
      </c>
    </row>
    <row r="12" spans="1:3" x14ac:dyDescent="0.55000000000000004">
      <c r="A12" s="2" t="s">
        <v>17</v>
      </c>
      <c r="B12" s="2" t="s">
        <v>55</v>
      </c>
      <c r="C12">
        <v>160229.42857142858</v>
      </c>
    </row>
    <row r="13" spans="1:3" x14ac:dyDescent="0.55000000000000004">
      <c r="A13" s="2" t="s">
        <v>17</v>
      </c>
      <c r="B13" s="2" t="s">
        <v>56</v>
      </c>
      <c r="C13">
        <v>316100.78571428574</v>
      </c>
    </row>
    <row r="14" spans="1:3" x14ac:dyDescent="0.55000000000000004">
      <c r="A14" s="2" t="s">
        <v>32</v>
      </c>
      <c r="B14" s="2" t="s">
        <v>50</v>
      </c>
      <c r="C14">
        <v>1888.4086961565804</v>
      </c>
    </row>
    <row r="15" spans="1:3" x14ac:dyDescent="0.55000000000000004">
      <c r="A15" s="2" t="s">
        <v>32</v>
      </c>
      <c r="B15" s="2" t="s">
        <v>52</v>
      </c>
      <c r="C15">
        <v>169235.16666666666</v>
      </c>
    </row>
    <row r="16" spans="1:3" x14ac:dyDescent="0.55000000000000004">
      <c r="A16" s="2" t="s">
        <v>32</v>
      </c>
      <c r="B16" s="2" t="s">
        <v>53</v>
      </c>
      <c r="C16">
        <v>33405.333333333336</v>
      </c>
    </row>
    <row r="17" spans="1:3" x14ac:dyDescent="0.55000000000000004">
      <c r="A17" s="2" t="s">
        <v>32</v>
      </c>
      <c r="B17" s="2" t="s">
        <v>54</v>
      </c>
      <c r="C17">
        <v>71079.666666666657</v>
      </c>
    </row>
    <row r="18" spans="1:3" x14ac:dyDescent="0.55000000000000004">
      <c r="A18" s="2" t="s">
        <v>32</v>
      </c>
      <c r="B18" s="2" t="s">
        <v>55</v>
      </c>
      <c r="C18">
        <v>191845.16666666666</v>
      </c>
    </row>
    <row r="19" spans="1:3" x14ac:dyDescent="0.55000000000000004">
      <c r="A19" s="2" t="s">
        <v>32</v>
      </c>
      <c r="B19" s="2" t="s">
        <v>56</v>
      </c>
      <c r="C19">
        <v>301272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14967-0D7C-4AEC-A84E-FDD7A07E7E07}">
  <dimension ref="A1:N26"/>
  <sheetViews>
    <sheetView topLeftCell="G3" workbookViewId="0">
      <selection sqref="A1:N26"/>
    </sheetView>
  </sheetViews>
  <sheetFormatPr defaultRowHeight="14.4" x14ac:dyDescent="0.55000000000000004"/>
  <cols>
    <col min="1" max="1" width="23.1015625" bestFit="1" customWidth="1"/>
    <col min="2" max="2" width="7.1015625" bestFit="1" customWidth="1"/>
    <col min="3" max="3" width="11.578125" bestFit="1" customWidth="1"/>
    <col min="4" max="4" width="16.41796875" bestFit="1" customWidth="1"/>
    <col min="5" max="5" width="12.3125" bestFit="1" customWidth="1"/>
    <col min="6" max="6" width="14.83984375" bestFit="1" customWidth="1"/>
    <col min="7" max="7" width="14" bestFit="1" customWidth="1"/>
    <col min="8" max="8" width="18.3671875" bestFit="1" customWidth="1"/>
    <col min="9" max="9" width="12.7890625" bestFit="1" customWidth="1"/>
    <col min="10" max="10" width="13.7890625" bestFit="1" customWidth="1"/>
    <col min="11" max="11" width="20.3671875" bestFit="1" customWidth="1"/>
    <col min="12" max="12" width="17.3125" bestFit="1" customWidth="1"/>
    <col min="13" max="13" width="18.7890625" bestFit="1" customWidth="1"/>
    <col min="14" max="14" width="15.47265625" bestFit="1" customWidth="1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48</v>
      </c>
      <c r="L1" t="s">
        <v>10</v>
      </c>
      <c r="M1" t="s">
        <v>11</v>
      </c>
      <c r="N1" t="s">
        <v>12</v>
      </c>
    </row>
    <row r="2" spans="1:14" x14ac:dyDescent="0.55000000000000004">
      <c r="A2" s="2" t="s">
        <v>13</v>
      </c>
      <c r="B2" s="2" t="s">
        <v>14</v>
      </c>
      <c r="C2" s="2" t="s">
        <v>15</v>
      </c>
      <c r="D2">
        <v>652</v>
      </c>
      <c r="E2">
        <v>14233159</v>
      </c>
      <c r="F2">
        <v>1169967</v>
      </c>
      <c r="G2">
        <v>3689547</v>
      </c>
      <c r="H2">
        <v>1071142</v>
      </c>
      <c r="I2">
        <v>15846523</v>
      </c>
      <c r="J2">
        <v>363257</v>
      </c>
      <c r="K2">
        <v>692237</v>
      </c>
      <c r="L2">
        <v>420353</v>
      </c>
      <c r="M2">
        <v>165332</v>
      </c>
      <c r="N2">
        <v>0</v>
      </c>
    </row>
    <row r="3" spans="1:14" x14ac:dyDescent="0.55000000000000004">
      <c r="A3" s="2" t="s">
        <v>16</v>
      </c>
      <c r="B3" s="2" t="s">
        <v>14</v>
      </c>
      <c r="C3" s="2" t="s">
        <v>17</v>
      </c>
      <c r="D3">
        <v>325</v>
      </c>
      <c r="E3">
        <v>4375103</v>
      </c>
      <c r="F3">
        <v>421635</v>
      </c>
      <c r="G3">
        <v>1158625</v>
      </c>
      <c r="H3">
        <v>358952</v>
      </c>
      <c r="I3">
        <v>1986240</v>
      </c>
      <c r="J3">
        <v>0</v>
      </c>
      <c r="K3">
        <v>321564</v>
      </c>
      <c r="L3">
        <v>174255</v>
      </c>
      <c r="M3">
        <v>52362</v>
      </c>
      <c r="N3">
        <v>40258</v>
      </c>
    </row>
    <row r="4" spans="1:14" x14ac:dyDescent="0.55000000000000004">
      <c r="A4" s="2" t="s">
        <v>18</v>
      </c>
      <c r="B4" s="2" t="s">
        <v>19</v>
      </c>
      <c r="C4" s="2" t="s">
        <v>17</v>
      </c>
      <c r="D4">
        <v>246</v>
      </c>
      <c r="E4">
        <v>3258643</v>
      </c>
      <c r="F4">
        <v>310201</v>
      </c>
      <c r="G4">
        <v>810256</v>
      </c>
      <c r="H4">
        <v>264896</v>
      </c>
      <c r="I4">
        <v>1460230</v>
      </c>
      <c r="J4">
        <v>0</v>
      </c>
      <c r="K4">
        <v>241365</v>
      </c>
      <c r="L4">
        <v>125633</v>
      </c>
      <c r="M4">
        <v>39652</v>
      </c>
      <c r="N4">
        <v>0</v>
      </c>
    </row>
    <row r="5" spans="1:14" x14ac:dyDescent="0.55000000000000004">
      <c r="A5" s="2" t="s">
        <v>20</v>
      </c>
      <c r="B5" s="2" t="s">
        <v>21</v>
      </c>
      <c r="C5" s="2" t="s">
        <v>17</v>
      </c>
      <c r="D5">
        <v>553</v>
      </c>
      <c r="E5">
        <v>5487934</v>
      </c>
      <c r="F5">
        <v>755352</v>
      </c>
      <c r="G5">
        <v>1652352</v>
      </c>
      <c r="H5">
        <v>635888</v>
      </c>
      <c r="I5">
        <v>3520641</v>
      </c>
      <c r="J5">
        <v>0</v>
      </c>
      <c r="K5">
        <v>564232</v>
      </c>
      <c r="L5">
        <v>301256</v>
      </c>
      <c r="M5">
        <v>99635</v>
      </c>
      <c r="N5">
        <v>0</v>
      </c>
    </row>
    <row r="6" spans="1:14" x14ac:dyDescent="0.55000000000000004">
      <c r="A6" s="2" t="s">
        <v>22</v>
      </c>
      <c r="B6" s="2" t="s">
        <v>19</v>
      </c>
      <c r="C6" s="2" t="s">
        <v>15</v>
      </c>
      <c r="D6">
        <v>501</v>
      </c>
      <c r="E6">
        <v>7856953</v>
      </c>
      <c r="F6">
        <v>814576</v>
      </c>
      <c r="G6">
        <v>2789654</v>
      </c>
      <c r="H6">
        <v>785635</v>
      </c>
      <c r="I6">
        <v>11582356</v>
      </c>
      <c r="J6">
        <v>215683</v>
      </c>
      <c r="K6">
        <v>523699</v>
      </c>
      <c r="L6">
        <v>0</v>
      </c>
      <c r="M6">
        <v>122457</v>
      </c>
      <c r="N6">
        <v>0</v>
      </c>
    </row>
    <row r="7" spans="1:14" x14ac:dyDescent="0.55000000000000004">
      <c r="A7" s="2" t="s">
        <v>23</v>
      </c>
      <c r="B7" s="2" t="s">
        <v>14</v>
      </c>
      <c r="C7" s="2" t="s">
        <v>17</v>
      </c>
      <c r="D7">
        <v>488</v>
      </c>
      <c r="E7">
        <v>5187961</v>
      </c>
      <c r="F7">
        <v>652325</v>
      </c>
      <c r="G7">
        <v>1352625</v>
      </c>
      <c r="H7">
        <v>523653</v>
      </c>
      <c r="I7">
        <v>3254609</v>
      </c>
      <c r="J7">
        <v>254963</v>
      </c>
      <c r="K7">
        <v>488932</v>
      </c>
      <c r="L7">
        <v>254896</v>
      </c>
      <c r="M7">
        <v>82365</v>
      </c>
      <c r="N7">
        <v>62435</v>
      </c>
    </row>
    <row r="8" spans="1:14" x14ac:dyDescent="0.55000000000000004">
      <c r="A8" s="2" t="s">
        <v>24</v>
      </c>
      <c r="B8" s="2" t="s">
        <v>21</v>
      </c>
      <c r="C8" s="2" t="s">
        <v>17</v>
      </c>
      <c r="D8">
        <v>285</v>
      </c>
      <c r="E8">
        <v>2987435</v>
      </c>
      <c r="F8">
        <v>361274</v>
      </c>
      <c r="G8">
        <v>650236</v>
      </c>
      <c r="H8">
        <v>301853</v>
      </c>
      <c r="I8">
        <v>2035615</v>
      </c>
      <c r="J8">
        <v>0</v>
      </c>
      <c r="K8">
        <v>274588</v>
      </c>
      <c r="L8">
        <v>135689</v>
      </c>
      <c r="M8">
        <v>45286</v>
      </c>
      <c r="N8">
        <v>32658</v>
      </c>
    </row>
    <row r="9" spans="1:14" x14ac:dyDescent="0.55000000000000004">
      <c r="A9" s="2" t="s">
        <v>25</v>
      </c>
      <c r="B9" s="2" t="s">
        <v>21</v>
      </c>
      <c r="C9" s="2" t="s">
        <v>17</v>
      </c>
      <c r="D9">
        <v>623</v>
      </c>
      <c r="E9">
        <v>9010004</v>
      </c>
      <c r="F9">
        <v>904896</v>
      </c>
      <c r="G9">
        <v>2258633</v>
      </c>
      <c r="H9">
        <v>709365</v>
      </c>
      <c r="I9">
        <v>4458690</v>
      </c>
      <c r="J9">
        <v>0</v>
      </c>
      <c r="K9">
        <v>701252</v>
      </c>
      <c r="L9">
        <v>352165</v>
      </c>
      <c r="M9">
        <v>125634</v>
      </c>
      <c r="N9">
        <v>0</v>
      </c>
    </row>
    <row r="10" spans="1:14" x14ac:dyDescent="0.55000000000000004">
      <c r="A10" s="2" t="s">
        <v>26</v>
      </c>
      <c r="B10" s="2" t="s">
        <v>14</v>
      </c>
      <c r="C10" s="2" t="s">
        <v>27</v>
      </c>
      <c r="D10">
        <v>198</v>
      </c>
      <c r="E10">
        <v>3121752</v>
      </c>
      <c r="F10">
        <v>320258</v>
      </c>
      <c r="G10">
        <v>852457</v>
      </c>
      <c r="H10">
        <v>298565</v>
      </c>
      <c r="I10">
        <v>1652250</v>
      </c>
      <c r="J10">
        <v>95632</v>
      </c>
      <c r="K10">
        <v>201546</v>
      </c>
      <c r="L10">
        <v>104563</v>
      </c>
      <c r="M10">
        <v>41277</v>
      </c>
      <c r="N10">
        <v>0</v>
      </c>
    </row>
    <row r="11" spans="1:14" x14ac:dyDescent="0.55000000000000004">
      <c r="A11" s="2" t="s">
        <v>28</v>
      </c>
      <c r="B11" s="2" t="s">
        <v>21</v>
      </c>
      <c r="C11" s="2" t="s">
        <v>15</v>
      </c>
      <c r="D11">
        <v>322</v>
      </c>
      <c r="E11">
        <v>5290000</v>
      </c>
      <c r="F11">
        <v>560893</v>
      </c>
      <c r="G11">
        <v>1685123</v>
      </c>
      <c r="H11">
        <v>489659</v>
      </c>
      <c r="I11">
        <v>7125632</v>
      </c>
      <c r="J11">
        <v>166353</v>
      </c>
      <c r="K11">
        <v>354656</v>
      </c>
      <c r="L11">
        <v>201587</v>
      </c>
      <c r="M11">
        <v>85522</v>
      </c>
      <c r="N11">
        <v>0</v>
      </c>
    </row>
    <row r="12" spans="1:14" x14ac:dyDescent="0.55000000000000004">
      <c r="A12" s="2" t="s">
        <v>29</v>
      </c>
      <c r="B12" s="2" t="s">
        <v>30</v>
      </c>
      <c r="C12" s="2" t="s">
        <v>17</v>
      </c>
      <c r="D12">
        <v>175</v>
      </c>
      <c r="E12">
        <v>1925000</v>
      </c>
      <c r="F12">
        <v>212524</v>
      </c>
      <c r="G12">
        <v>398956</v>
      </c>
      <c r="H12">
        <v>184253</v>
      </c>
      <c r="I12">
        <v>1152635</v>
      </c>
      <c r="J12">
        <v>0</v>
      </c>
      <c r="K12">
        <v>173222</v>
      </c>
      <c r="L12">
        <v>74236</v>
      </c>
      <c r="M12">
        <v>29668</v>
      </c>
      <c r="N12">
        <v>0</v>
      </c>
    </row>
    <row r="13" spans="1:14" x14ac:dyDescent="0.55000000000000004">
      <c r="A13" s="2" t="s">
        <v>31</v>
      </c>
      <c r="B13" s="2" t="s">
        <v>14</v>
      </c>
      <c r="C13" s="2" t="s">
        <v>32</v>
      </c>
      <c r="D13">
        <v>461</v>
      </c>
      <c r="E13">
        <v>7985326</v>
      </c>
      <c r="F13">
        <v>1025356</v>
      </c>
      <c r="G13">
        <v>2356988</v>
      </c>
      <c r="H13">
        <v>842112</v>
      </c>
      <c r="I13">
        <v>13568264</v>
      </c>
      <c r="J13">
        <v>318962</v>
      </c>
      <c r="K13">
        <v>569935</v>
      </c>
      <c r="L13">
        <v>352635</v>
      </c>
      <c r="M13">
        <v>125644</v>
      </c>
      <c r="N13">
        <v>75896</v>
      </c>
    </row>
    <row r="14" spans="1:14" x14ac:dyDescent="0.55000000000000004">
      <c r="A14" s="2" t="s">
        <v>33</v>
      </c>
      <c r="B14" s="2" t="s">
        <v>21</v>
      </c>
      <c r="C14" s="2" t="s">
        <v>17</v>
      </c>
      <c r="D14">
        <v>72</v>
      </c>
      <c r="E14">
        <v>359999</v>
      </c>
      <c r="F14">
        <v>66523</v>
      </c>
      <c r="G14">
        <v>109635</v>
      </c>
      <c r="H14">
        <v>69853</v>
      </c>
      <c r="I14">
        <v>325624</v>
      </c>
      <c r="J14">
        <v>0</v>
      </c>
      <c r="K14">
        <v>61455</v>
      </c>
      <c r="L14">
        <v>24635</v>
      </c>
      <c r="M14">
        <v>4211</v>
      </c>
      <c r="N14">
        <v>0</v>
      </c>
    </row>
    <row r="15" spans="1:14" x14ac:dyDescent="0.55000000000000004">
      <c r="A15" s="2" t="s">
        <v>34</v>
      </c>
      <c r="B15" s="2" t="s">
        <v>30</v>
      </c>
      <c r="C15" s="2" t="s">
        <v>32</v>
      </c>
      <c r="D15">
        <v>119</v>
      </c>
      <c r="E15">
        <v>1546932</v>
      </c>
      <c r="F15">
        <v>225699</v>
      </c>
      <c r="G15">
        <v>498666</v>
      </c>
      <c r="H15">
        <v>201568</v>
      </c>
      <c r="I15">
        <v>2568930</v>
      </c>
      <c r="J15">
        <v>71255</v>
      </c>
      <c r="K15">
        <v>125635</v>
      </c>
      <c r="L15">
        <v>75698</v>
      </c>
      <c r="M15">
        <v>31524</v>
      </c>
      <c r="N15">
        <v>0</v>
      </c>
    </row>
    <row r="16" spans="1:14" x14ac:dyDescent="0.55000000000000004">
      <c r="A16" s="2" t="s">
        <v>35</v>
      </c>
      <c r="B16" s="2" t="s">
        <v>21</v>
      </c>
      <c r="C16" s="2" t="s">
        <v>32</v>
      </c>
      <c r="D16">
        <v>66</v>
      </c>
      <c r="E16">
        <v>625342</v>
      </c>
      <c r="F16">
        <v>109888</v>
      </c>
      <c r="G16">
        <v>225698</v>
      </c>
      <c r="H16">
        <v>101256</v>
      </c>
      <c r="I16">
        <v>1256304</v>
      </c>
      <c r="J16">
        <v>35323</v>
      </c>
      <c r="K16">
        <v>66352</v>
      </c>
      <c r="L16">
        <v>34266</v>
      </c>
      <c r="M16">
        <v>14278</v>
      </c>
      <c r="N16">
        <v>0</v>
      </c>
    </row>
    <row r="17" spans="1:14" x14ac:dyDescent="0.55000000000000004">
      <c r="A17" s="2" t="s">
        <v>36</v>
      </c>
      <c r="B17" s="2" t="s">
        <v>37</v>
      </c>
      <c r="C17" s="2" t="s">
        <v>15</v>
      </c>
      <c r="D17">
        <v>98</v>
      </c>
      <c r="E17">
        <v>640402</v>
      </c>
      <c r="F17">
        <v>117858</v>
      </c>
      <c r="G17">
        <v>285964</v>
      </c>
      <c r="H17">
        <v>115458</v>
      </c>
      <c r="I17">
        <v>1986305</v>
      </c>
      <c r="J17">
        <v>51247</v>
      </c>
      <c r="K17">
        <v>78659</v>
      </c>
      <c r="L17">
        <v>53285</v>
      </c>
      <c r="M17">
        <v>21322</v>
      </c>
      <c r="N17">
        <v>0</v>
      </c>
    </row>
    <row r="18" spans="1:14" x14ac:dyDescent="0.55000000000000004">
      <c r="A18" s="2" t="s">
        <v>38</v>
      </c>
      <c r="B18" s="2" t="s">
        <v>39</v>
      </c>
      <c r="C18" s="2" t="s">
        <v>32</v>
      </c>
      <c r="D18">
        <v>45</v>
      </c>
      <c r="E18">
        <v>385724</v>
      </c>
      <c r="F18">
        <v>69852</v>
      </c>
      <c r="G18">
        <v>144875</v>
      </c>
      <c r="H18">
        <v>59683</v>
      </c>
      <c r="I18">
        <v>852314</v>
      </c>
      <c r="J18">
        <v>21563</v>
      </c>
      <c r="K18">
        <v>38552</v>
      </c>
      <c r="L18">
        <v>17582</v>
      </c>
      <c r="M18">
        <v>7952</v>
      </c>
      <c r="N18">
        <v>0</v>
      </c>
    </row>
    <row r="19" spans="1:14" x14ac:dyDescent="0.55000000000000004">
      <c r="A19" s="2" t="s">
        <v>40</v>
      </c>
      <c r="B19" s="2" t="s">
        <v>39</v>
      </c>
      <c r="C19" s="2" t="s">
        <v>15</v>
      </c>
      <c r="D19">
        <v>17</v>
      </c>
      <c r="E19">
        <v>42393</v>
      </c>
      <c r="F19">
        <v>10587</v>
      </c>
      <c r="G19">
        <v>20896</v>
      </c>
      <c r="H19">
        <v>8536</v>
      </c>
      <c r="I19">
        <v>250683</v>
      </c>
      <c r="J19">
        <v>4352</v>
      </c>
      <c r="K19">
        <v>10569</v>
      </c>
      <c r="L19">
        <v>6983</v>
      </c>
      <c r="M19">
        <v>0</v>
      </c>
      <c r="N19">
        <v>0</v>
      </c>
    </row>
    <row r="20" spans="1:14" x14ac:dyDescent="0.55000000000000004">
      <c r="A20" s="2" t="s">
        <v>41</v>
      </c>
      <c r="B20" s="2" t="s">
        <v>21</v>
      </c>
      <c r="C20" s="2" t="s">
        <v>32</v>
      </c>
      <c r="D20">
        <v>103</v>
      </c>
      <c r="E20">
        <v>1286497</v>
      </c>
      <c r="F20">
        <v>190444</v>
      </c>
      <c r="G20">
        <v>474211</v>
      </c>
      <c r="H20">
        <v>165896</v>
      </c>
      <c r="I20">
        <v>2256389</v>
      </c>
      <c r="J20">
        <v>65966</v>
      </c>
      <c r="K20">
        <v>105635</v>
      </c>
      <c r="L20">
        <v>68352</v>
      </c>
      <c r="M20">
        <v>27445</v>
      </c>
      <c r="N20">
        <v>0</v>
      </c>
    </row>
    <row r="21" spans="1:14" x14ac:dyDescent="0.55000000000000004">
      <c r="A21" s="2" t="s">
        <v>42</v>
      </c>
      <c r="B21" s="2" t="s">
        <v>21</v>
      </c>
      <c r="C21" s="2" t="s">
        <v>17</v>
      </c>
      <c r="D21">
        <v>274</v>
      </c>
      <c r="E21">
        <v>2888653</v>
      </c>
      <c r="F21">
        <v>352476</v>
      </c>
      <c r="G21">
        <v>623985</v>
      </c>
      <c r="H21">
        <v>302585</v>
      </c>
      <c r="I21">
        <v>1852302</v>
      </c>
      <c r="J21">
        <v>0</v>
      </c>
      <c r="K21">
        <v>265888</v>
      </c>
      <c r="L21">
        <v>126853</v>
      </c>
      <c r="M21">
        <v>41253</v>
      </c>
      <c r="N21">
        <v>0</v>
      </c>
    </row>
    <row r="22" spans="1:14" x14ac:dyDescent="0.55000000000000004">
      <c r="A22" s="2" t="s">
        <v>43</v>
      </c>
      <c r="B22" s="2" t="s">
        <v>19</v>
      </c>
      <c r="C22" s="2" t="s">
        <v>27</v>
      </c>
      <c r="D22">
        <v>428</v>
      </c>
      <c r="E22">
        <v>6313489</v>
      </c>
      <c r="F22">
        <v>752245</v>
      </c>
      <c r="G22">
        <v>1685964</v>
      </c>
      <c r="H22">
        <v>666859</v>
      </c>
      <c r="I22">
        <v>3678262</v>
      </c>
      <c r="J22">
        <v>0</v>
      </c>
      <c r="K22">
        <v>468953</v>
      </c>
      <c r="L22">
        <v>245385</v>
      </c>
      <c r="M22">
        <v>0</v>
      </c>
      <c r="N22">
        <v>62352</v>
      </c>
    </row>
    <row r="23" spans="1:14" x14ac:dyDescent="0.55000000000000004">
      <c r="A23" s="2" t="s">
        <v>44</v>
      </c>
      <c r="B23" s="2" t="s">
        <v>14</v>
      </c>
      <c r="C23" s="2" t="s">
        <v>17</v>
      </c>
      <c r="D23">
        <v>212</v>
      </c>
      <c r="E23">
        <v>2685931</v>
      </c>
      <c r="F23">
        <v>278563</v>
      </c>
      <c r="G23">
        <v>474544</v>
      </c>
      <c r="H23">
        <v>225856</v>
      </c>
      <c r="I23">
        <v>1402052</v>
      </c>
      <c r="J23">
        <v>0</v>
      </c>
      <c r="K23">
        <v>195462</v>
      </c>
      <c r="L23">
        <v>101358</v>
      </c>
      <c r="M23">
        <v>35699</v>
      </c>
      <c r="N23">
        <v>25689</v>
      </c>
    </row>
    <row r="24" spans="1:14" x14ac:dyDescent="0.55000000000000004">
      <c r="A24" s="2" t="s">
        <v>45</v>
      </c>
      <c r="B24" s="2" t="s">
        <v>19</v>
      </c>
      <c r="C24" s="2" t="s">
        <v>17</v>
      </c>
      <c r="D24">
        <v>299</v>
      </c>
      <c r="E24">
        <v>3251487</v>
      </c>
      <c r="F24">
        <v>411896</v>
      </c>
      <c r="G24">
        <v>725964</v>
      </c>
      <c r="H24">
        <v>324655</v>
      </c>
      <c r="I24">
        <v>1989368</v>
      </c>
      <c r="J24">
        <v>0</v>
      </c>
      <c r="K24">
        <v>286596</v>
      </c>
      <c r="L24">
        <v>132653</v>
      </c>
      <c r="M24">
        <v>55222</v>
      </c>
      <c r="N24">
        <v>0</v>
      </c>
    </row>
    <row r="25" spans="1:14" x14ac:dyDescent="0.55000000000000004">
      <c r="A25" s="2" t="s">
        <v>46</v>
      </c>
      <c r="B25" s="2" t="s">
        <v>21</v>
      </c>
      <c r="C25" s="2" t="s">
        <v>17</v>
      </c>
      <c r="D25">
        <v>191</v>
      </c>
      <c r="E25">
        <v>2443254</v>
      </c>
      <c r="F25">
        <v>222546</v>
      </c>
      <c r="G25">
        <v>425656</v>
      </c>
      <c r="H25">
        <v>205658</v>
      </c>
      <c r="I25">
        <v>1125250</v>
      </c>
      <c r="J25">
        <v>0</v>
      </c>
      <c r="K25">
        <v>180356</v>
      </c>
      <c r="L25">
        <v>89635</v>
      </c>
      <c r="M25">
        <v>32585</v>
      </c>
      <c r="N25">
        <v>0</v>
      </c>
    </row>
    <row r="26" spans="1:14" x14ac:dyDescent="0.55000000000000004">
      <c r="A26" s="2" t="s">
        <v>47</v>
      </c>
      <c r="B26" s="2" t="s">
        <v>14</v>
      </c>
      <c r="C26" s="2" t="s">
        <v>32</v>
      </c>
      <c r="D26">
        <v>701</v>
      </c>
      <c r="E26">
        <v>18362593</v>
      </c>
      <c r="F26">
        <v>1502534</v>
      </c>
      <c r="G26">
        <v>3685235</v>
      </c>
      <c r="H26">
        <v>1328569</v>
      </c>
      <c r="I26">
        <v>22536987</v>
      </c>
      <c r="J26">
        <v>502342</v>
      </c>
      <c r="K26">
        <v>901523</v>
      </c>
      <c r="L26">
        <v>602538</v>
      </c>
      <c r="M26">
        <v>219635</v>
      </c>
      <c r="N26">
        <v>124536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9D9F5-BB05-4A62-962A-46BE09BAD5DA}">
  <dimension ref="D1:Q27"/>
  <sheetViews>
    <sheetView tabSelected="1" topLeftCell="C1" workbookViewId="0">
      <selection activeCell="L27" sqref="L27"/>
    </sheetView>
  </sheetViews>
  <sheetFormatPr defaultRowHeight="14.4" x14ac:dyDescent="0.55000000000000004"/>
  <cols>
    <col min="4" max="4" width="22.5234375" bestFit="1" customWidth="1"/>
    <col min="5" max="5" width="4.734375" bestFit="1" customWidth="1"/>
    <col min="6" max="6" width="11.20703125" bestFit="1" customWidth="1"/>
    <col min="7" max="7" width="13.83984375" bestFit="1" customWidth="1"/>
    <col min="8" max="8" width="9.62890625" bestFit="1" customWidth="1"/>
    <col min="9" max="9" width="12.3671875" bestFit="1" customWidth="1"/>
    <col min="10" max="10" width="11.3125" bestFit="1" customWidth="1"/>
    <col min="11" max="11" width="15.41796875" bestFit="1" customWidth="1"/>
    <col min="12" max="12" width="10.15625" bestFit="1" customWidth="1"/>
    <col min="13" max="13" width="11.20703125" bestFit="1" customWidth="1"/>
    <col min="14" max="14" width="17.5234375" bestFit="1" customWidth="1"/>
    <col min="15" max="15" width="14.62890625" bestFit="1" customWidth="1"/>
    <col min="16" max="16" width="16.1015625" bestFit="1" customWidth="1"/>
    <col min="17" max="17" width="13" bestFit="1" customWidth="1"/>
  </cols>
  <sheetData>
    <row r="1" spans="4:17" x14ac:dyDescent="0.55000000000000004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48</v>
      </c>
      <c r="O1" t="s">
        <v>10</v>
      </c>
      <c r="P1" t="s">
        <v>11</v>
      </c>
      <c r="Q1" t="s">
        <v>12</v>
      </c>
    </row>
    <row r="2" spans="4:17" x14ac:dyDescent="0.55000000000000004">
      <c r="D2" t="s">
        <v>13</v>
      </c>
      <c r="E2" t="s">
        <v>14</v>
      </c>
      <c r="F2" t="s">
        <v>15</v>
      </c>
      <c r="G2">
        <v>652</v>
      </c>
      <c r="H2">
        <v>14233159</v>
      </c>
      <c r="I2">
        <v>1169967</v>
      </c>
      <c r="J2">
        <v>3689547</v>
      </c>
      <c r="K2">
        <v>1071142</v>
      </c>
      <c r="L2">
        <v>15846523</v>
      </c>
      <c r="M2">
        <v>363257</v>
      </c>
      <c r="N2">
        <v>692237</v>
      </c>
      <c r="O2">
        <v>420353</v>
      </c>
      <c r="P2">
        <v>165332</v>
      </c>
      <c r="Q2">
        <v>0</v>
      </c>
    </row>
    <row r="3" spans="4:17" x14ac:dyDescent="0.55000000000000004">
      <c r="D3" t="s">
        <v>16</v>
      </c>
      <c r="E3" t="s">
        <v>14</v>
      </c>
      <c r="F3" t="s">
        <v>17</v>
      </c>
      <c r="G3">
        <v>325</v>
      </c>
      <c r="H3">
        <v>4375103</v>
      </c>
      <c r="I3">
        <v>421635</v>
      </c>
      <c r="J3">
        <v>1158625</v>
      </c>
      <c r="K3">
        <v>358952</v>
      </c>
      <c r="L3">
        <v>1986240</v>
      </c>
      <c r="M3">
        <v>0</v>
      </c>
      <c r="N3">
        <v>321564</v>
      </c>
      <c r="O3">
        <v>174255</v>
      </c>
      <c r="P3">
        <v>52362</v>
      </c>
      <c r="Q3">
        <v>40258</v>
      </c>
    </row>
    <row r="4" spans="4:17" x14ac:dyDescent="0.55000000000000004">
      <c r="D4" t="s">
        <v>18</v>
      </c>
      <c r="E4" t="s">
        <v>19</v>
      </c>
      <c r="F4" t="s">
        <v>17</v>
      </c>
      <c r="G4">
        <v>246</v>
      </c>
      <c r="H4">
        <v>3258643</v>
      </c>
      <c r="I4">
        <v>310201</v>
      </c>
      <c r="J4">
        <v>810256</v>
      </c>
      <c r="K4">
        <v>264896</v>
      </c>
      <c r="L4">
        <v>1460230</v>
      </c>
      <c r="M4">
        <v>0</v>
      </c>
      <c r="N4">
        <v>241365</v>
      </c>
      <c r="O4">
        <v>125633</v>
      </c>
      <c r="P4">
        <v>39652</v>
      </c>
      <c r="Q4">
        <v>0</v>
      </c>
    </row>
    <row r="5" spans="4:17" x14ac:dyDescent="0.55000000000000004">
      <c r="D5" t="s">
        <v>20</v>
      </c>
      <c r="E5" t="s">
        <v>21</v>
      </c>
      <c r="F5" t="s">
        <v>17</v>
      </c>
      <c r="G5">
        <v>553</v>
      </c>
      <c r="H5">
        <v>5487934</v>
      </c>
      <c r="I5">
        <v>755352</v>
      </c>
      <c r="J5">
        <v>1652352</v>
      </c>
      <c r="K5">
        <v>635888</v>
      </c>
      <c r="L5">
        <v>3520641</v>
      </c>
      <c r="M5">
        <v>0</v>
      </c>
      <c r="N5">
        <v>564232</v>
      </c>
      <c r="O5">
        <v>301256</v>
      </c>
      <c r="P5">
        <v>99635</v>
      </c>
      <c r="Q5">
        <v>0</v>
      </c>
    </row>
    <row r="6" spans="4:17" x14ac:dyDescent="0.55000000000000004">
      <c r="D6" t="s">
        <v>22</v>
      </c>
      <c r="E6" t="s">
        <v>19</v>
      </c>
      <c r="F6" t="s">
        <v>15</v>
      </c>
      <c r="G6">
        <v>501</v>
      </c>
      <c r="H6">
        <v>7856953</v>
      </c>
      <c r="I6">
        <v>814576</v>
      </c>
      <c r="J6">
        <v>2789654</v>
      </c>
      <c r="K6">
        <v>785635</v>
      </c>
      <c r="L6">
        <v>11582356</v>
      </c>
      <c r="M6">
        <v>215683</v>
      </c>
      <c r="N6">
        <v>523699</v>
      </c>
      <c r="O6">
        <v>0</v>
      </c>
      <c r="P6">
        <v>122457</v>
      </c>
      <c r="Q6">
        <v>0</v>
      </c>
    </row>
    <row r="7" spans="4:17" x14ac:dyDescent="0.55000000000000004">
      <c r="D7" t="s">
        <v>23</v>
      </c>
      <c r="E7" t="s">
        <v>14</v>
      </c>
      <c r="F7" t="s">
        <v>17</v>
      </c>
      <c r="G7">
        <v>488</v>
      </c>
      <c r="H7">
        <v>5187961</v>
      </c>
      <c r="I7">
        <v>652325</v>
      </c>
      <c r="J7">
        <v>1352625</v>
      </c>
      <c r="K7">
        <v>523653</v>
      </c>
      <c r="L7">
        <v>3254609</v>
      </c>
      <c r="M7">
        <v>254963</v>
      </c>
      <c r="N7">
        <v>488932</v>
      </c>
      <c r="O7">
        <v>254896</v>
      </c>
      <c r="P7">
        <v>82365</v>
      </c>
      <c r="Q7">
        <v>62435</v>
      </c>
    </row>
    <row r="8" spans="4:17" x14ac:dyDescent="0.55000000000000004">
      <c r="D8" t="s">
        <v>24</v>
      </c>
      <c r="E8" t="s">
        <v>21</v>
      </c>
      <c r="F8" t="s">
        <v>17</v>
      </c>
      <c r="G8">
        <v>285</v>
      </c>
      <c r="H8">
        <v>2987435</v>
      </c>
      <c r="I8">
        <v>361274</v>
      </c>
      <c r="J8">
        <v>650236</v>
      </c>
      <c r="K8">
        <v>301853</v>
      </c>
      <c r="L8">
        <v>2035615</v>
      </c>
      <c r="M8">
        <v>0</v>
      </c>
      <c r="N8">
        <v>274588</v>
      </c>
      <c r="O8">
        <v>135689</v>
      </c>
      <c r="P8">
        <v>45286</v>
      </c>
      <c r="Q8">
        <v>32658</v>
      </c>
    </row>
    <row r="9" spans="4:17" x14ac:dyDescent="0.55000000000000004">
      <c r="D9" t="s">
        <v>25</v>
      </c>
      <c r="E9" t="s">
        <v>21</v>
      </c>
      <c r="F9" t="s">
        <v>17</v>
      </c>
      <c r="G9">
        <v>623</v>
      </c>
      <c r="H9">
        <v>9010004</v>
      </c>
      <c r="I9">
        <v>904896</v>
      </c>
      <c r="J9">
        <v>2258633</v>
      </c>
      <c r="K9">
        <v>709365</v>
      </c>
      <c r="L9">
        <v>4458690</v>
      </c>
      <c r="M9">
        <v>0</v>
      </c>
      <c r="N9">
        <v>701252</v>
      </c>
      <c r="O9">
        <v>352165</v>
      </c>
      <c r="P9">
        <v>125634</v>
      </c>
      <c r="Q9">
        <v>0</v>
      </c>
    </row>
    <row r="10" spans="4:17" x14ac:dyDescent="0.55000000000000004">
      <c r="D10" t="s">
        <v>26</v>
      </c>
      <c r="E10" t="s">
        <v>14</v>
      </c>
      <c r="F10" t="s">
        <v>27</v>
      </c>
      <c r="G10">
        <v>198</v>
      </c>
      <c r="H10">
        <v>3121752</v>
      </c>
      <c r="I10">
        <v>320258</v>
      </c>
      <c r="J10">
        <v>852457</v>
      </c>
      <c r="K10">
        <v>298565</v>
      </c>
      <c r="L10">
        <v>1652250</v>
      </c>
      <c r="M10">
        <v>95632</v>
      </c>
      <c r="N10">
        <v>201546</v>
      </c>
      <c r="O10">
        <v>104563</v>
      </c>
      <c r="P10">
        <v>41277</v>
      </c>
      <c r="Q10">
        <v>0</v>
      </c>
    </row>
    <row r="11" spans="4:17" x14ac:dyDescent="0.55000000000000004">
      <c r="D11" t="s">
        <v>28</v>
      </c>
      <c r="E11" t="s">
        <v>21</v>
      </c>
      <c r="F11" t="s">
        <v>15</v>
      </c>
      <c r="G11">
        <v>322</v>
      </c>
      <c r="H11">
        <v>5290000</v>
      </c>
      <c r="I11">
        <v>560893</v>
      </c>
      <c r="J11">
        <v>1685123</v>
      </c>
      <c r="K11">
        <v>489659</v>
      </c>
      <c r="L11">
        <v>7125632</v>
      </c>
      <c r="M11">
        <v>166353</v>
      </c>
      <c r="N11">
        <v>354656</v>
      </c>
      <c r="O11">
        <v>201587</v>
      </c>
      <c r="P11">
        <v>85522</v>
      </c>
      <c r="Q11">
        <v>0</v>
      </c>
    </row>
    <row r="12" spans="4:17" x14ac:dyDescent="0.55000000000000004">
      <c r="D12" t="s">
        <v>29</v>
      </c>
      <c r="E12" t="s">
        <v>30</v>
      </c>
      <c r="F12" t="s">
        <v>17</v>
      </c>
      <c r="G12">
        <v>175</v>
      </c>
      <c r="H12">
        <v>1925000</v>
      </c>
      <c r="I12">
        <v>212524</v>
      </c>
      <c r="J12">
        <v>398956</v>
      </c>
      <c r="K12">
        <v>184253</v>
      </c>
      <c r="L12">
        <v>1152635</v>
      </c>
      <c r="M12">
        <v>0</v>
      </c>
      <c r="N12">
        <v>173222</v>
      </c>
      <c r="O12">
        <v>74236</v>
      </c>
      <c r="P12">
        <v>29668</v>
      </c>
      <c r="Q12">
        <v>0</v>
      </c>
    </row>
    <row r="13" spans="4:17" x14ac:dyDescent="0.55000000000000004">
      <c r="D13" t="s">
        <v>31</v>
      </c>
      <c r="E13" t="s">
        <v>14</v>
      </c>
      <c r="F13" t="s">
        <v>32</v>
      </c>
      <c r="G13">
        <v>461</v>
      </c>
      <c r="H13">
        <v>7985326</v>
      </c>
      <c r="I13">
        <v>1025356</v>
      </c>
      <c r="J13">
        <v>2356988</v>
      </c>
      <c r="K13">
        <v>842112</v>
      </c>
      <c r="L13">
        <v>13568264</v>
      </c>
      <c r="M13">
        <v>318962</v>
      </c>
      <c r="N13">
        <v>569935</v>
      </c>
      <c r="O13">
        <v>352635</v>
      </c>
      <c r="P13">
        <v>125644</v>
      </c>
      <c r="Q13">
        <v>75896</v>
      </c>
    </row>
    <row r="14" spans="4:17" x14ac:dyDescent="0.55000000000000004">
      <c r="D14" t="s">
        <v>33</v>
      </c>
      <c r="E14" t="s">
        <v>21</v>
      </c>
      <c r="F14" t="s">
        <v>17</v>
      </c>
      <c r="G14">
        <v>72</v>
      </c>
      <c r="H14">
        <v>359999</v>
      </c>
      <c r="I14">
        <v>66523</v>
      </c>
      <c r="J14">
        <v>109635</v>
      </c>
      <c r="K14">
        <v>69853</v>
      </c>
      <c r="L14">
        <v>325624</v>
      </c>
      <c r="M14">
        <v>0</v>
      </c>
      <c r="N14">
        <v>61455</v>
      </c>
      <c r="O14">
        <v>24635</v>
      </c>
      <c r="P14">
        <v>4211</v>
      </c>
      <c r="Q14">
        <v>0</v>
      </c>
    </row>
    <row r="15" spans="4:17" x14ac:dyDescent="0.55000000000000004">
      <c r="D15" t="s">
        <v>34</v>
      </c>
      <c r="E15" t="s">
        <v>30</v>
      </c>
      <c r="F15" t="s">
        <v>32</v>
      </c>
      <c r="G15">
        <v>119</v>
      </c>
      <c r="H15">
        <v>1546932</v>
      </c>
      <c r="I15">
        <v>225699</v>
      </c>
      <c r="J15">
        <v>498666</v>
      </c>
      <c r="K15">
        <v>201568</v>
      </c>
      <c r="L15">
        <v>2568930</v>
      </c>
      <c r="M15">
        <v>71255</v>
      </c>
      <c r="N15">
        <v>125635</v>
      </c>
      <c r="O15">
        <v>75698</v>
      </c>
      <c r="P15">
        <v>31524</v>
      </c>
      <c r="Q15">
        <v>0</v>
      </c>
    </row>
    <row r="16" spans="4:17" x14ac:dyDescent="0.55000000000000004">
      <c r="D16" t="s">
        <v>35</v>
      </c>
      <c r="E16" t="s">
        <v>21</v>
      </c>
      <c r="F16" t="s">
        <v>32</v>
      </c>
      <c r="G16">
        <v>66</v>
      </c>
      <c r="H16">
        <v>625342</v>
      </c>
      <c r="I16">
        <v>109888</v>
      </c>
      <c r="J16">
        <v>225698</v>
      </c>
      <c r="K16">
        <v>101256</v>
      </c>
      <c r="L16">
        <v>1256304</v>
      </c>
      <c r="M16">
        <v>35323</v>
      </c>
      <c r="N16">
        <v>66352</v>
      </c>
      <c r="O16">
        <v>34266</v>
      </c>
      <c r="P16">
        <v>14278</v>
      </c>
      <c r="Q16">
        <v>0</v>
      </c>
    </row>
    <row r="17" spans="4:17" x14ac:dyDescent="0.55000000000000004">
      <c r="D17" t="s">
        <v>36</v>
      </c>
      <c r="E17" t="s">
        <v>37</v>
      </c>
      <c r="F17" t="s">
        <v>15</v>
      </c>
      <c r="G17">
        <v>98</v>
      </c>
      <c r="H17">
        <v>640402</v>
      </c>
      <c r="I17">
        <v>117858</v>
      </c>
      <c r="J17">
        <v>285964</v>
      </c>
      <c r="K17">
        <v>115458</v>
      </c>
      <c r="L17">
        <v>1986305</v>
      </c>
      <c r="M17">
        <v>51247</v>
      </c>
      <c r="N17">
        <v>78659</v>
      </c>
      <c r="O17">
        <v>53285</v>
      </c>
      <c r="P17">
        <v>21322</v>
      </c>
      <c r="Q17">
        <v>0</v>
      </c>
    </row>
    <row r="18" spans="4:17" x14ac:dyDescent="0.55000000000000004">
      <c r="D18" t="s">
        <v>38</v>
      </c>
      <c r="E18" t="s">
        <v>39</v>
      </c>
      <c r="F18" t="s">
        <v>32</v>
      </c>
      <c r="G18">
        <v>45</v>
      </c>
      <c r="H18">
        <v>385724</v>
      </c>
      <c r="I18">
        <v>69852</v>
      </c>
      <c r="J18">
        <v>144875</v>
      </c>
      <c r="K18">
        <v>59683</v>
      </c>
      <c r="L18">
        <v>852314</v>
      </c>
      <c r="M18">
        <v>21563</v>
      </c>
      <c r="N18">
        <v>38552</v>
      </c>
      <c r="O18">
        <v>17582</v>
      </c>
      <c r="P18">
        <v>7952</v>
      </c>
      <c r="Q18">
        <v>0</v>
      </c>
    </row>
    <row r="19" spans="4:17" x14ac:dyDescent="0.55000000000000004">
      <c r="D19" t="s">
        <v>40</v>
      </c>
      <c r="E19" t="s">
        <v>39</v>
      </c>
      <c r="F19" t="s">
        <v>15</v>
      </c>
      <c r="G19">
        <v>17</v>
      </c>
      <c r="H19">
        <v>42393</v>
      </c>
      <c r="I19">
        <v>10587</v>
      </c>
      <c r="J19">
        <v>20896</v>
      </c>
      <c r="K19">
        <v>8536</v>
      </c>
      <c r="L19">
        <v>250683</v>
      </c>
      <c r="M19">
        <v>4352</v>
      </c>
      <c r="N19">
        <v>10569</v>
      </c>
      <c r="O19">
        <v>6983</v>
      </c>
      <c r="P19">
        <v>0</v>
      </c>
      <c r="Q19">
        <v>0</v>
      </c>
    </row>
    <row r="20" spans="4:17" x14ac:dyDescent="0.55000000000000004">
      <c r="D20" t="s">
        <v>41</v>
      </c>
      <c r="E20" t="s">
        <v>21</v>
      </c>
      <c r="F20" t="s">
        <v>32</v>
      </c>
      <c r="G20">
        <v>103</v>
      </c>
      <c r="H20">
        <v>1286497</v>
      </c>
      <c r="I20">
        <v>190444</v>
      </c>
      <c r="J20">
        <v>474211</v>
      </c>
      <c r="K20">
        <v>165896</v>
      </c>
      <c r="L20">
        <v>2256389</v>
      </c>
      <c r="M20">
        <v>65966</v>
      </c>
      <c r="N20">
        <v>105635</v>
      </c>
      <c r="O20">
        <v>68352</v>
      </c>
      <c r="P20">
        <v>27445</v>
      </c>
      <c r="Q20">
        <v>0</v>
      </c>
    </row>
    <row r="21" spans="4:17" x14ac:dyDescent="0.55000000000000004">
      <c r="D21" t="s">
        <v>42</v>
      </c>
      <c r="E21" t="s">
        <v>21</v>
      </c>
      <c r="F21" t="s">
        <v>17</v>
      </c>
      <c r="G21">
        <v>274</v>
      </c>
      <c r="H21">
        <v>2888653</v>
      </c>
      <c r="I21">
        <v>352476</v>
      </c>
      <c r="J21">
        <v>623985</v>
      </c>
      <c r="K21">
        <v>302585</v>
      </c>
      <c r="L21">
        <v>1852302</v>
      </c>
      <c r="M21">
        <v>0</v>
      </c>
      <c r="N21">
        <v>265888</v>
      </c>
      <c r="O21">
        <v>126853</v>
      </c>
      <c r="P21">
        <v>41253</v>
      </c>
      <c r="Q21">
        <v>0</v>
      </c>
    </row>
    <row r="22" spans="4:17" x14ac:dyDescent="0.55000000000000004">
      <c r="D22" t="s">
        <v>43</v>
      </c>
      <c r="E22" t="s">
        <v>19</v>
      </c>
      <c r="F22" t="s">
        <v>27</v>
      </c>
      <c r="G22">
        <v>428</v>
      </c>
      <c r="H22">
        <v>6313489</v>
      </c>
      <c r="I22">
        <v>752245</v>
      </c>
      <c r="J22">
        <v>1685964</v>
      </c>
      <c r="K22">
        <v>666859</v>
      </c>
      <c r="L22">
        <v>3678262</v>
      </c>
      <c r="M22">
        <v>0</v>
      </c>
      <c r="N22">
        <v>468953</v>
      </c>
      <c r="O22">
        <v>245385</v>
      </c>
      <c r="P22">
        <v>0</v>
      </c>
      <c r="Q22">
        <v>62352</v>
      </c>
    </row>
    <row r="23" spans="4:17" x14ac:dyDescent="0.55000000000000004">
      <c r="D23" t="s">
        <v>44</v>
      </c>
      <c r="E23" t="s">
        <v>14</v>
      </c>
      <c r="F23" t="s">
        <v>17</v>
      </c>
      <c r="G23">
        <v>212</v>
      </c>
      <c r="H23">
        <v>2685931</v>
      </c>
      <c r="I23">
        <v>278563</v>
      </c>
      <c r="J23">
        <v>474544</v>
      </c>
      <c r="K23">
        <v>225856</v>
      </c>
      <c r="L23">
        <v>1402052</v>
      </c>
      <c r="M23">
        <v>0</v>
      </c>
      <c r="N23">
        <v>195462</v>
      </c>
      <c r="O23">
        <v>101358</v>
      </c>
      <c r="P23">
        <v>35699</v>
      </c>
      <c r="Q23">
        <v>25689</v>
      </c>
    </row>
    <row r="24" spans="4:17" x14ac:dyDescent="0.55000000000000004">
      <c r="D24" t="s">
        <v>45</v>
      </c>
      <c r="E24" t="s">
        <v>19</v>
      </c>
      <c r="F24" t="s">
        <v>17</v>
      </c>
      <c r="G24">
        <v>299</v>
      </c>
      <c r="H24">
        <v>3251487</v>
      </c>
      <c r="I24">
        <v>411896</v>
      </c>
      <c r="J24">
        <v>725964</v>
      </c>
      <c r="K24">
        <v>324655</v>
      </c>
      <c r="L24">
        <v>1989368</v>
      </c>
      <c r="M24">
        <v>0</v>
      </c>
      <c r="N24">
        <v>286596</v>
      </c>
      <c r="O24">
        <v>132653</v>
      </c>
      <c r="P24">
        <v>55222</v>
      </c>
      <c r="Q24">
        <v>0</v>
      </c>
    </row>
    <row r="25" spans="4:17" x14ac:dyDescent="0.55000000000000004">
      <c r="D25" t="s">
        <v>46</v>
      </c>
      <c r="E25" t="s">
        <v>21</v>
      </c>
      <c r="F25" t="s">
        <v>17</v>
      </c>
      <c r="G25">
        <v>191</v>
      </c>
      <c r="H25">
        <v>2443254</v>
      </c>
      <c r="I25">
        <v>222546</v>
      </c>
      <c r="J25">
        <v>425656</v>
      </c>
      <c r="K25">
        <v>205658</v>
      </c>
      <c r="L25">
        <v>1125250</v>
      </c>
      <c r="M25">
        <v>0</v>
      </c>
      <c r="N25">
        <v>180356</v>
      </c>
      <c r="O25">
        <v>89635</v>
      </c>
      <c r="P25">
        <v>32585</v>
      </c>
      <c r="Q25">
        <v>0</v>
      </c>
    </row>
    <row r="26" spans="4:17" x14ac:dyDescent="0.55000000000000004">
      <c r="D26" t="s">
        <v>47</v>
      </c>
      <c r="E26" t="s">
        <v>14</v>
      </c>
      <c r="F26" t="s">
        <v>32</v>
      </c>
      <c r="G26">
        <v>701</v>
      </c>
      <c r="H26">
        <v>18362593</v>
      </c>
      <c r="I26">
        <v>1502534</v>
      </c>
      <c r="J26">
        <v>3685235</v>
      </c>
      <c r="K26">
        <v>1328569</v>
      </c>
      <c r="L26">
        <v>22536987</v>
      </c>
      <c r="M26">
        <v>502342</v>
      </c>
      <c r="N26">
        <v>901523</v>
      </c>
      <c r="O26">
        <v>602538</v>
      </c>
      <c r="P26">
        <v>219635</v>
      </c>
      <c r="Q26">
        <v>124536</v>
      </c>
    </row>
    <row r="27" spans="4:17" s="13" customFormat="1" x14ac:dyDescent="0.55000000000000004">
      <c r="I27" s="13">
        <f t="shared" ref="I27:L27" si="0">CORREL($L$2:$L$26,I2:I26)</f>
        <v>0.89141792542377529</v>
      </c>
      <c r="J27" s="13">
        <f t="shared" si="0"/>
        <v>0.91362621892990092</v>
      </c>
      <c r="K27" s="13">
        <f t="shared" si="0"/>
        <v>0.91227672068953602</v>
      </c>
      <c r="L27" s="13">
        <f t="shared" si="0"/>
        <v>0.99999999999999989</v>
      </c>
      <c r="M27" s="13">
        <f>CORREL($L$2:$L$26,M2:M26)</f>
        <v>0.92086268916933611</v>
      </c>
      <c r="N27" s="13">
        <f>CORREL($L$2:$L$26,N2:N26)</f>
        <v>0.8101240925194978</v>
      </c>
      <c r="O27" s="13">
        <f t="shared" ref="O27:Q27" si="1">CORREL($L$2:$L$26,O2:O26)</f>
        <v>0.76875310777071582</v>
      </c>
      <c r="P27" s="13">
        <f t="shared" si="1"/>
        <v>0.90369418776572985</v>
      </c>
      <c r="Q27" s="13">
        <f t="shared" si="1"/>
        <v>0.59749206931643606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workbookViewId="0">
      <selection sqref="A1:N26"/>
    </sheetView>
  </sheetViews>
  <sheetFormatPr defaultRowHeight="14.4" x14ac:dyDescent="0.55000000000000004"/>
  <cols>
    <col min="1" max="1" width="24.41796875" bestFit="1" customWidth="1"/>
    <col min="2" max="2" width="6.734375" customWidth="1"/>
    <col min="3" max="3" width="12.26171875" bestFit="1" customWidth="1"/>
    <col min="4" max="4" width="16" customWidth="1"/>
    <col min="5" max="5" width="11.9453125" customWidth="1"/>
    <col min="6" max="6" width="14.47265625" customWidth="1"/>
    <col min="7" max="7" width="13.62890625" customWidth="1"/>
    <col min="8" max="8" width="17.9453125" customWidth="1"/>
    <col min="9" max="9" width="12.41796875" customWidth="1"/>
    <col min="10" max="10" width="13.41796875" customWidth="1"/>
    <col min="11" max="11" width="19.89453125" customWidth="1"/>
    <col min="12" max="12" width="16.89453125" customWidth="1"/>
    <col min="13" max="13" width="18.3671875" customWidth="1"/>
    <col min="14" max="14" width="15.05078125" customWidth="1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48</v>
      </c>
      <c r="L1" t="s">
        <v>10</v>
      </c>
      <c r="M1" t="s">
        <v>11</v>
      </c>
      <c r="N1" t="s">
        <v>12</v>
      </c>
    </row>
    <row r="2" spans="1:14" x14ac:dyDescent="0.55000000000000004">
      <c r="A2" t="s">
        <v>13</v>
      </c>
      <c r="B2" t="s">
        <v>14</v>
      </c>
      <c r="C2" t="s">
        <v>15</v>
      </c>
      <c r="D2">
        <v>652</v>
      </c>
      <c r="E2" s="1">
        <v>14233159</v>
      </c>
      <c r="F2" s="1">
        <v>1169967</v>
      </c>
      <c r="G2" s="1">
        <v>3689547</v>
      </c>
      <c r="H2" s="1">
        <v>1071142</v>
      </c>
      <c r="I2" s="1">
        <v>15846523</v>
      </c>
      <c r="J2" s="1">
        <v>363257</v>
      </c>
      <c r="K2" s="1">
        <v>692237</v>
      </c>
      <c r="L2" s="1">
        <v>420353</v>
      </c>
      <c r="M2" s="1">
        <v>165332</v>
      </c>
    </row>
    <row r="3" spans="1:14" x14ac:dyDescent="0.55000000000000004">
      <c r="A3" t="s">
        <v>16</v>
      </c>
      <c r="B3" t="s">
        <v>14</v>
      </c>
      <c r="C3" t="s">
        <v>17</v>
      </c>
      <c r="D3">
        <v>325</v>
      </c>
      <c r="E3" s="1">
        <v>4375103</v>
      </c>
      <c r="F3" s="1">
        <v>421635</v>
      </c>
      <c r="G3" s="1">
        <v>1158625</v>
      </c>
      <c r="H3" s="1">
        <v>358952</v>
      </c>
      <c r="I3" s="1">
        <v>1986240</v>
      </c>
      <c r="K3" s="1">
        <v>321564</v>
      </c>
      <c r="L3" s="1">
        <v>174255</v>
      </c>
      <c r="M3" s="1">
        <v>52362</v>
      </c>
      <c r="N3" s="1">
        <v>40258</v>
      </c>
    </row>
    <row r="4" spans="1:14" x14ac:dyDescent="0.55000000000000004">
      <c r="A4" t="s">
        <v>18</v>
      </c>
      <c r="B4" t="s">
        <v>19</v>
      </c>
      <c r="C4" t="s">
        <v>17</v>
      </c>
      <c r="D4">
        <v>246</v>
      </c>
      <c r="E4" s="1">
        <v>3258643</v>
      </c>
      <c r="F4" s="1">
        <v>310201</v>
      </c>
      <c r="G4" s="1">
        <v>810256</v>
      </c>
      <c r="H4" s="1">
        <v>264896</v>
      </c>
      <c r="I4" s="1">
        <v>1460230</v>
      </c>
      <c r="K4" s="1">
        <v>241365</v>
      </c>
      <c r="L4" s="1">
        <v>125633</v>
      </c>
      <c r="M4" s="1">
        <v>39652</v>
      </c>
    </row>
    <row r="5" spans="1:14" x14ac:dyDescent="0.55000000000000004">
      <c r="A5" t="s">
        <v>20</v>
      </c>
      <c r="B5" t="s">
        <v>21</v>
      </c>
      <c r="C5" t="s">
        <v>17</v>
      </c>
      <c r="D5">
        <v>553</v>
      </c>
      <c r="E5" s="1">
        <v>5487934</v>
      </c>
      <c r="F5" s="1">
        <v>755352</v>
      </c>
      <c r="G5" s="1">
        <v>1652352</v>
      </c>
      <c r="H5" s="1">
        <v>635888</v>
      </c>
      <c r="I5" s="1">
        <v>3520641</v>
      </c>
      <c r="K5" s="1">
        <v>564232</v>
      </c>
      <c r="L5" s="1">
        <v>301256</v>
      </c>
      <c r="M5" s="1">
        <v>99635</v>
      </c>
    </row>
    <row r="6" spans="1:14" x14ac:dyDescent="0.55000000000000004">
      <c r="A6" t="s">
        <v>22</v>
      </c>
      <c r="B6" t="s">
        <v>19</v>
      </c>
      <c r="C6" t="s">
        <v>15</v>
      </c>
      <c r="D6">
        <v>501</v>
      </c>
      <c r="E6" s="1">
        <v>7856953</v>
      </c>
      <c r="F6" s="1">
        <v>814576</v>
      </c>
      <c r="G6" s="1">
        <v>2789654</v>
      </c>
      <c r="H6" s="1">
        <v>785635</v>
      </c>
      <c r="I6" s="1">
        <v>11582356</v>
      </c>
      <c r="J6" s="1">
        <v>215683</v>
      </c>
      <c r="K6" s="1">
        <v>523699</v>
      </c>
      <c r="M6" s="1">
        <v>122457</v>
      </c>
    </row>
    <row r="7" spans="1:14" x14ac:dyDescent="0.55000000000000004">
      <c r="A7" t="s">
        <v>23</v>
      </c>
      <c r="B7" t="s">
        <v>14</v>
      </c>
      <c r="C7" t="s">
        <v>17</v>
      </c>
      <c r="D7">
        <v>488</v>
      </c>
      <c r="E7" s="1">
        <v>5187961</v>
      </c>
      <c r="F7" s="1">
        <v>652325</v>
      </c>
      <c r="G7" s="1">
        <v>1352625</v>
      </c>
      <c r="H7" s="1">
        <v>523653</v>
      </c>
      <c r="I7" s="1">
        <v>3254609</v>
      </c>
      <c r="J7" s="1">
        <v>254963</v>
      </c>
      <c r="K7" s="1">
        <v>488932</v>
      </c>
      <c r="L7" s="1">
        <v>254896</v>
      </c>
      <c r="M7" s="1">
        <v>82365</v>
      </c>
      <c r="N7" s="1">
        <v>62435</v>
      </c>
    </row>
    <row r="8" spans="1:14" x14ac:dyDescent="0.55000000000000004">
      <c r="A8" t="s">
        <v>24</v>
      </c>
      <c r="B8" t="s">
        <v>21</v>
      </c>
      <c r="C8" t="s">
        <v>17</v>
      </c>
      <c r="D8">
        <v>285</v>
      </c>
      <c r="E8" s="1">
        <v>2987435</v>
      </c>
      <c r="F8" s="1">
        <v>361274</v>
      </c>
      <c r="G8" s="1">
        <v>650236</v>
      </c>
      <c r="H8" s="1">
        <v>301853</v>
      </c>
      <c r="I8" s="1">
        <v>2035615</v>
      </c>
      <c r="K8" s="1">
        <v>274588</v>
      </c>
      <c r="L8" s="1">
        <v>135689</v>
      </c>
      <c r="M8" s="1">
        <v>45286</v>
      </c>
      <c r="N8" s="1">
        <v>32658</v>
      </c>
    </row>
    <row r="9" spans="1:14" x14ac:dyDescent="0.55000000000000004">
      <c r="A9" t="s">
        <v>25</v>
      </c>
      <c r="B9" t="s">
        <v>21</v>
      </c>
      <c r="C9" t="s">
        <v>17</v>
      </c>
      <c r="D9">
        <v>623</v>
      </c>
      <c r="E9" s="1">
        <v>9010004</v>
      </c>
      <c r="F9" s="1">
        <v>904896</v>
      </c>
      <c r="G9" s="1">
        <v>2258633</v>
      </c>
      <c r="H9" s="1">
        <v>709365</v>
      </c>
      <c r="I9" s="1">
        <v>4458690</v>
      </c>
      <c r="K9" s="1">
        <v>701252</v>
      </c>
      <c r="L9" s="1">
        <v>352165</v>
      </c>
      <c r="M9" s="1">
        <v>125634</v>
      </c>
    </row>
    <row r="10" spans="1:14" x14ac:dyDescent="0.55000000000000004">
      <c r="A10" t="s">
        <v>26</v>
      </c>
      <c r="B10" t="s">
        <v>14</v>
      </c>
      <c r="C10" t="s">
        <v>27</v>
      </c>
      <c r="D10">
        <v>198</v>
      </c>
      <c r="E10" s="1">
        <v>3121752</v>
      </c>
      <c r="F10" s="1">
        <v>320258</v>
      </c>
      <c r="G10" s="1">
        <v>852457</v>
      </c>
      <c r="H10" s="1">
        <v>298565</v>
      </c>
      <c r="I10" s="1">
        <v>1652250</v>
      </c>
      <c r="J10" s="1">
        <v>95632</v>
      </c>
      <c r="K10" s="1">
        <v>201546</v>
      </c>
      <c r="L10" s="1">
        <v>104563</v>
      </c>
      <c r="M10" s="1">
        <v>41277</v>
      </c>
    </row>
    <row r="11" spans="1:14" x14ac:dyDescent="0.55000000000000004">
      <c r="A11" t="s">
        <v>28</v>
      </c>
      <c r="B11" t="s">
        <v>21</v>
      </c>
      <c r="C11" t="s">
        <v>15</v>
      </c>
      <c r="D11">
        <v>322</v>
      </c>
      <c r="E11" s="1">
        <v>5290000</v>
      </c>
      <c r="F11" s="1">
        <v>560893</v>
      </c>
      <c r="G11" s="1">
        <v>1685123</v>
      </c>
      <c r="H11" s="1">
        <v>489659</v>
      </c>
      <c r="I11" s="1">
        <v>7125632</v>
      </c>
      <c r="J11" s="1">
        <v>166353</v>
      </c>
      <c r="K11" s="1">
        <v>354656</v>
      </c>
      <c r="L11" s="1">
        <v>201587</v>
      </c>
      <c r="M11" s="1">
        <v>85522</v>
      </c>
    </row>
    <row r="12" spans="1:14" x14ac:dyDescent="0.55000000000000004">
      <c r="A12" t="s">
        <v>29</v>
      </c>
      <c r="B12" t="s">
        <v>30</v>
      </c>
      <c r="C12" t="s">
        <v>17</v>
      </c>
      <c r="D12">
        <v>175</v>
      </c>
      <c r="E12" s="1">
        <v>1925000</v>
      </c>
      <c r="F12" s="1">
        <v>212524</v>
      </c>
      <c r="G12" s="1">
        <v>398956</v>
      </c>
      <c r="H12" s="1">
        <v>184253</v>
      </c>
      <c r="I12" s="1">
        <v>1152635</v>
      </c>
      <c r="K12" s="1">
        <v>173222</v>
      </c>
      <c r="L12" s="1">
        <v>74236</v>
      </c>
      <c r="M12" s="1">
        <v>29668</v>
      </c>
    </row>
    <row r="13" spans="1:14" x14ac:dyDescent="0.55000000000000004">
      <c r="A13" t="s">
        <v>31</v>
      </c>
      <c r="B13" t="s">
        <v>14</v>
      </c>
      <c r="C13" t="s">
        <v>32</v>
      </c>
      <c r="D13">
        <v>461</v>
      </c>
      <c r="E13" s="1">
        <v>7985326</v>
      </c>
      <c r="F13" s="1">
        <v>1025356</v>
      </c>
      <c r="G13" s="1">
        <v>2356988</v>
      </c>
      <c r="H13" s="1">
        <v>842112</v>
      </c>
      <c r="I13" s="1">
        <v>13568264</v>
      </c>
      <c r="J13" s="1">
        <v>318962</v>
      </c>
      <c r="K13" s="1">
        <v>569935</v>
      </c>
      <c r="L13" s="1">
        <v>352635</v>
      </c>
      <c r="M13" s="1">
        <v>125644</v>
      </c>
      <c r="N13" s="1">
        <v>75896</v>
      </c>
    </row>
    <row r="14" spans="1:14" x14ac:dyDescent="0.55000000000000004">
      <c r="A14" t="s">
        <v>33</v>
      </c>
      <c r="B14" t="s">
        <v>21</v>
      </c>
      <c r="C14" t="s">
        <v>17</v>
      </c>
      <c r="D14">
        <v>72</v>
      </c>
      <c r="E14" s="1">
        <v>359999</v>
      </c>
      <c r="F14" s="1">
        <v>66523</v>
      </c>
      <c r="G14" s="1">
        <v>109635</v>
      </c>
      <c r="H14" s="1">
        <v>69853</v>
      </c>
      <c r="I14" s="1">
        <v>325624</v>
      </c>
      <c r="K14" s="1">
        <v>61455</v>
      </c>
      <c r="L14" s="1">
        <v>24635</v>
      </c>
      <c r="M14" s="1">
        <v>4211</v>
      </c>
    </row>
    <row r="15" spans="1:14" x14ac:dyDescent="0.55000000000000004">
      <c r="A15" t="s">
        <v>34</v>
      </c>
      <c r="B15" t="s">
        <v>30</v>
      </c>
      <c r="C15" t="s">
        <v>32</v>
      </c>
      <c r="D15">
        <v>119</v>
      </c>
      <c r="E15" s="1">
        <v>1546932</v>
      </c>
      <c r="F15" s="1">
        <v>225699</v>
      </c>
      <c r="G15" s="1">
        <v>498666</v>
      </c>
      <c r="H15" s="1">
        <v>201568</v>
      </c>
      <c r="I15" s="1">
        <v>2568930</v>
      </c>
      <c r="J15" s="1">
        <v>71255</v>
      </c>
      <c r="K15" s="1">
        <v>125635</v>
      </c>
      <c r="L15" s="1">
        <v>75698</v>
      </c>
      <c r="M15" s="1">
        <v>31524</v>
      </c>
    </row>
    <row r="16" spans="1:14" x14ac:dyDescent="0.55000000000000004">
      <c r="A16" t="s">
        <v>35</v>
      </c>
      <c r="B16" t="s">
        <v>21</v>
      </c>
      <c r="C16" t="s">
        <v>32</v>
      </c>
      <c r="D16">
        <v>66</v>
      </c>
      <c r="E16" s="1">
        <v>625342</v>
      </c>
      <c r="F16" s="1">
        <v>109888</v>
      </c>
      <c r="G16" s="1">
        <v>225698</v>
      </c>
      <c r="H16" s="1">
        <v>101256</v>
      </c>
      <c r="I16" s="1">
        <v>1256304</v>
      </c>
      <c r="J16" s="1">
        <v>35323</v>
      </c>
      <c r="K16" s="1">
        <v>66352</v>
      </c>
      <c r="L16" s="1">
        <v>34266</v>
      </c>
      <c r="M16" s="1">
        <v>14278</v>
      </c>
    </row>
    <row r="17" spans="1:14" x14ac:dyDescent="0.55000000000000004">
      <c r="A17" t="s">
        <v>36</v>
      </c>
      <c r="B17" t="s">
        <v>37</v>
      </c>
      <c r="C17" t="s">
        <v>15</v>
      </c>
      <c r="D17">
        <v>98</v>
      </c>
      <c r="E17" s="1">
        <v>640402</v>
      </c>
      <c r="F17" s="1">
        <v>117858</v>
      </c>
      <c r="G17" s="1">
        <v>285964</v>
      </c>
      <c r="H17" s="1">
        <v>115458</v>
      </c>
      <c r="I17" s="1">
        <v>1986305</v>
      </c>
      <c r="J17" s="1">
        <v>51247</v>
      </c>
      <c r="K17" s="1">
        <v>78659</v>
      </c>
      <c r="L17" s="1">
        <v>53285</v>
      </c>
      <c r="M17" s="1">
        <v>21322</v>
      </c>
    </row>
    <row r="18" spans="1:14" x14ac:dyDescent="0.55000000000000004">
      <c r="A18" t="s">
        <v>38</v>
      </c>
      <c r="B18" t="s">
        <v>39</v>
      </c>
      <c r="C18" t="s">
        <v>32</v>
      </c>
      <c r="D18">
        <v>45</v>
      </c>
      <c r="E18" s="1">
        <v>385724</v>
      </c>
      <c r="F18" s="1">
        <v>69852</v>
      </c>
      <c r="G18" s="1">
        <v>144875</v>
      </c>
      <c r="H18" s="1">
        <v>59683</v>
      </c>
      <c r="I18" s="1">
        <v>852314</v>
      </c>
      <c r="J18" s="1">
        <v>21563</v>
      </c>
      <c r="K18" s="1">
        <v>38552</v>
      </c>
      <c r="L18" s="1">
        <v>17582</v>
      </c>
      <c r="M18" s="1">
        <v>7952</v>
      </c>
    </row>
    <row r="19" spans="1:14" x14ac:dyDescent="0.55000000000000004">
      <c r="A19" t="s">
        <v>40</v>
      </c>
      <c r="B19" t="s">
        <v>39</v>
      </c>
      <c r="C19" t="s">
        <v>15</v>
      </c>
      <c r="D19">
        <v>17</v>
      </c>
      <c r="E19" s="1">
        <v>42393</v>
      </c>
      <c r="F19" s="1">
        <v>10587</v>
      </c>
      <c r="G19" s="1">
        <v>20896</v>
      </c>
      <c r="H19" s="1">
        <v>8536</v>
      </c>
      <c r="I19" s="1">
        <v>250683</v>
      </c>
      <c r="J19" s="1">
        <v>4352</v>
      </c>
      <c r="K19" s="1">
        <v>10569</v>
      </c>
      <c r="L19" s="1">
        <v>6983</v>
      </c>
    </row>
    <row r="20" spans="1:14" x14ac:dyDescent="0.55000000000000004">
      <c r="A20" t="s">
        <v>41</v>
      </c>
      <c r="B20" t="s">
        <v>21</v>
      </c>
      <c r="C20" t="s">
        <v>32</v>
      </c>
      <c r="D20">
        <v>103</v>
      </c>
      <c r="E20" s="1">
        <v>1286497</v>
      </c>
      <c r="F20" s="1">
        <v>190444</v>
      </c>
      <c r="G20" s="1">
        <v>474211</v>
      </c>
      <c r="H20" s="1">
        <v>165896</v>
      </c>
      <c r="I20" s="1">
        <v>2256389</v>
      </c>
      <c r="J20" s="1">
        <v>65966</v>
      </c>
      <c r="K20" s="1">
        <v>105635</v>
      </c>
      <c r="L20" s="1">
        <v>68352</v>
      </c>
      <c r="M20" s="1">
        <v>27445</v>
      </c>
    </row>
    <row r="21" spans="1:14" x14ac:dyDescent="0.55000000000000004">
      <c r="A21" t="s">
        <v>42</v>
      </c>
      <c r="B21" t="s">
        <v>21</v>
      </c>
      <c r="C21" t="s">
        <v>17</v>
      </c>
      <c r="D21">
        <v>274</v>
      </c>
      <c r="E21" s="1">
        <v>2888653</v>
      </c>
      <c r="F21" s="1">
        <v>352476</v>
      </c>
      <c r="G21" s="1">
        <v>623985</v>
      </c>
      <c r="H21" s="1">
        <v>302585</v>
      </c>
      <c r="I21" s="1">
        <v>1852302</v>
      </c>
      <c r="K21" s="1">
        <v>265888</v>
      </c>
      <c r="L21" s="1">
        <v>126853</v>
      </c>
      <c r="M21" s="1">
        <v>41253</v>
      </c>
    </row>
    <row r="22" spans="1:14" x14ac:dyDescent="0.55000000000000004">
      <c r="A22" t="s">
        <v>43</v>
      </c>
      <c r="B22" t="s">
        <v>19</v>
      </c>
      <c r="C22" t="s">
        <v>27</v>
      </c>
      <c r="D22">
        <v>428</v>
      </c>
      <c r="E22" s="1">
        <v>6313489</v>
      </c>
      <c r="F22" s="1">
        <v>752245</v>
      </c>
      <c r="G22" s="1">
        <v>1685964</v>
      </c>
      <c r="H22" s="1">
        <v>666859</v>
      </c>
      <c r="I22" s="1">
        <v>3678262</v>
      </c>
      <c r="K22" s="1">
        <v>468953</v>
      </c>
      <c r="L22" s="1">
        <v>245385</v>
      </c>
      <c r="N22" s="1">
        <v>62352</v>
      </c>
    </row>
    <row r="23" spans="1:14" x14ac:dyDescent="0.55000000000000004">
      <c r="A23" t="s">
        <v>44</v>
      </c>
      <c r="B23" t="s">
        <v>14</v>
      </c>
      <c r="C23" t="s">
        <v>17</v>
      </c>
      <c r="D23">
        <v>212</v>
      </c>
      <c r="E23" s="1">
        <v>2685931</v>
      </c>
      <c r="F23" s="1">
        <v>278563</v>
      </c>
      <c r="G23" s="1">
        <v>474544</v>
      </c>
      <c r="H23" s="1">
        <v>225856</v>
      </c>
      <c r="I23" s="1">
        <v>1402052</v>
      </c>
      <c r="K23" s="1">
        <v>195462</v>
      </c>
      <c r="L23" s="1">
        <v>101358</v>
      </c>
      <c r="M23" s="1">
        <v>35699</v>
      </c>
      <c r="N23" s="1">
        <v>25689</v>
      </c>
    </row>
    <row r="24" spans="1:14" x14ac:dyDescent="0.55000000000000004">
      <c r="A24" t="s">
        <v>45</v>
      </c>
      <c r="B24" t="s">
        <v>19</v>
      </c>
      <c r="C24" t="s">
        <v>17</v>
      </c>
      <c r="D24">
        <v>299</v>
      </c>
      <c r="E24" s="1">
        <v>3251487</v>
      </c>
      <c r="F24" s="1">
        <v>411896</v>
      </c>
      <c r="G24" s="1">
        <v>725964</v>
      </c>
      <c r="H24" s="1">
        <v>324655</v>
      </c>
      <c r="I24" s="1">
        <v>1989368</v>
      </c>
      <c r="K24" s="1">
        <v>286596</v>
      </c>
      <c r="L24" s="1">
        <v>132653</v>
      </c>
      <c r="M24" s="1">
        <v>55222</v>
      </c>
    </row>
    <row r="25" spans="1:14" x14ac:dyDescent="0.55000000000000004">
      <c r="A25" t="s">
        <v>46</v>
      </c>
      <c r="B25" t="s">
        <v>21</v>
      </c>
      <c r="C25" t="s">
        <v>17</v>
      </c>
      <c r="D25">
        <v>191</v>
      </c>
      <c r="E25" s="1">
        <v>2443254</v>
      </c>
      <c r="F25" s="1">
        <v>222546</v>
      </c>
      <c r="G25" s="1">
        <v>425656</v>
      </c>
      <c r="H25" s="1">
        <v>205658</v>
      </c>
      <c r="I25" s="1">
        <v>1125250</v>
      </c>
      <c r="K25" s="1">
        <v>180356</v>
      </c>
      <c r="L25" s="1">
        <v>89635</v>
      </c>
      <c r="M25" s="1">
        <v>32585</v>
      </c>
    </row>
    <row r="26" spans="1:14" x14ac:dyDescent="0.55000000000000004">
      <c r="A26" t="s">
        <v>47</v>
      </c>
      <c r="B26" t="s">
        <v>14</v>
      </c>
      <c r="C26" t="s">
        <v>32</v>
      </c>
      <c r="D26">
        <v>701</v>
      </c>
      <c r="E26" s="1">
        <v>18362593</v>
      </c>
      <c r="F26" s="1">
        <v>1502534</v>
      </c>
      <c r="G26" s="1">
        <v>3685235</v>
      </c>
      <c r="H26" s="1">
        <v>1328569</v>
      </c>
      <c r="I26" s="1">
        <v>22536987</v>
      </c>
      <c r="J26" s="1">
        <v>502342</v>
      </c>
      <c r="K26" s="1">
        <v>901523</v>
      </c>
      <c r="L26" s="1">
        <v>602538</v>
      </c>
      <c r="M26" s="1">
        <v>219635</v>
      </c>
      <c r="N26" s="1">
        <v>124536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3 0 a 3 e 4 d - 2 a b 8 - 4 0 6 8 - b 0 5 8 - 4 e 8 8 f 6 4 c 4 1 6 1 "   x m l n s = " h t t p : / / s c h e m a s . m i c r o s o f t . c o m / D a t a M a s h u p " > A A A A A E A G A A B Q S w M E F A A C A A g A Y m y 2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B i b L Z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m y 2 W v X f / / k 7 A w A A U h w A A B M A H A B G b 3 J t d W x h c y 9 T Z W N 0 a W 9 u M S 5 t I K I Y A C i g F A A A A A A A A A A A A A A A A A A A A A A A A A A A A O 1 X Q W / a M B S + I / E f r P Q S p I y O a e 2 l 6 q E L K 6 u 2 t R W w T h P i Y B I X I o w d O X b X F v H f Z z s p w Y m d 2 7 S u C g c i + b 1 8 n / P e 9 5 6 f M x T x h B I w y Z + D s 2 6 n 2 8 l W k K E Y H H k h R p C A K V x g 5 I F z g B H v d o D 8 T a h g E Z I r n x 8 j h P u h Y A w R / p O y 9 Y L S t d / b z q 7 h B p 1 7 + s 2 B N 9 / N Q k q 4 d J k H O Y C E X k G y l C T T p 1 R j a 9 f + l E G S 3 V O 2 C S k W G 6 K M m Z + z B d u t N + G U I X A t N g v E A C Q x U D R e A L j 0 A x w 9 8 l 0 A l B f k t l X 1 r q a r m o b w K Q O 5 / S Z F R N q v C D / 9 2 F f O 2 u G K Z E m M w A R i l N W t X y g H l 5 T G L n v x 9 n f I l o k b f C R Q x k F I B e F 1 n 0 u B M B h B j C m x E I S r J F o j 4 u K / G N 6 B E R k B / z Z 5 f o Y 9 h 9 c n l W p O Q S h S F 9 A l o 8 + S 5 h d d C s Z d T k N K 2 R B m K 5 t 9 1 9 v n f 4 x S D C M p g D u I x Y E C i n W 9 6 l d k E n i n Y C 3 / T / o n 6 l m 4 s p d 3 p j K f g Z F o J 9 / A S V j Z V 0 A E x s H 7 G p e 2 B j b p V M V S l 0 d N E H Y J V J N e S 7 M r s d Z U O p J X T d e u 1 + 0 k x B U 0 s z u M Z Z m 1 z a F t D q + n O X w t m s P X t j n 8 n e a w j 9 h F H M s w h C L j d F O G S 6 7 m t V m L 1 a D 6 8 S C V V S o D J N c R j F Z g d m i c g 2 M w q 0 R v b i c f 2 N m N / R V x z n l v K 7 x m B u b H D b x D k e I k k v 1 D I m u i k n t v s u 5 g 4 M 6 j k e 6 X z Y F 3 0 i F 9 8 k r q E a M i l X h j + j s r W f W q b 9 t Y p a m p 4 t u 6 g / A t y X j / 4 g E x u E T + r O Y m Q 5 A 3 R a K b a 7 2 t A D u Q 4 X M A g r H a / S F a L I U W K 6 F l h f Q s a K Y Y G + F M O T d g W n T f C P x S P J E s n g b Y W o 0 1 g u o C b Y I 7 s h d z I 6 h W s d K v L j Q t B U d Y a 3 K 3 g 5 q T g a F H c y y 4 T R 6 k g H h + u r e D Q T s Y v I L B o L 0 1 t I P B 2 x w M x m h D H / a 8 m S F R Z S n W 7 U N C r U f 9 b 7 I z L 6 u V S L h u q 8 D / 0 G s P p v Z g e g 0 H U 3 t j b Q + m t 3 k w t T f W 9 s b 6 r 2 + s e z H + I K m 6 l Z b T Q a n I w n T D V 4 i V w 5 K h 3 t p 5 a 9 3 r T r U w z l m y E P q 8 9 v K W 6 x z V 3 J N a f b e B P T z G g U D k 8 G A F V 4 Y S v L o L N Y g Y 2 7 6 5 v 0 d M 1 1 / x B X J N l l U k 5 x 0 Z f m 9 X n b p M 3 r M / U E s B A i 0 A F A A C A A g A Y m y 2 W i L k O f y j A A A A 9 g A A A B I A A A A A A A A A A A A A A A A A A A A A A E N v b m Z p Z y 9 Q Y W N r Y W d l L n h t b F B L A Q I t A B Q A A g A I A G J s t l o P y u m r p A A A A O k A A A A T A A A A A A A A A A A A A A A A A O 8 A A A B b Q 2 9 u d G V u d F 9 U e X B l c 1 0 u e G 1 s U E s B A i 0 A F A A C A A g A Y m y 2 W v X f / / k 7 A w A A U h w A A B M A A A A A A A A A A A A A A A A A 4 A E A A E Z v c m 1 1 b G F z L 1 N l Y 3 R p b 2 4 x L m 1 Q S w U G A A A A A A M A A w D C A A A A a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T 4 A A A A A A A D b P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x l Y W 4 l M j B U Y W J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4 M z k x Z T M 5 L W Z h N W Y t N D V j N S 0 4 N j h h L T l l Z T l k M G Q w M z Y 5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2 x l Y W 5 f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J U M T U 6 M j g 6 M T Q u N z M z O D g w N V o i I C 8 + P E V u d H J 5 I F R 5 c G U 9 I k Z p b G x D b 2 x 1 b W 5 U e X B l c y I g V m F s d W U 9 I n N C Z 1 l H Q l F V R k J R V U Z C U V V G Q l F V P S I g L z 4 8 R W 5 0 c n k g V H l w Z T 0 i R m l s b E N v b H V t b k 5 h b W V z I i B W Y W x 1 Z T 0 i c 1 s m c X V v d D t T d G 9 y Z S B O d W 1 i Z X I g Y W 5 k I E 5 h b W U m c X V v d D s s J n F 1 b 3 Q 7 U 3 R h d G U m c X V v d D s s J n F 1 b 3 Q 7 U 3 R v c m U g V H l w Z S Z x d W 9 0 O y w m c X V v d D t E Y X l z I F N 0 b 3 J l I E 9 w Z W 4 m c X V v d D s s J n F 1 b 3 Q 7 S W 5 z a W R l I F N h b G V z J n F 1 b 3 Q 7 L C Z x d W 9 0 O 0 h v d C B G b 2 9 k I F N h b G V z J n F 1 b 3 Q 7 L C Z x d W 9 0 O 0 l u c 2 l k Z S B N Y X J n a W 4 m c X V v d D s s J n F 1 b 3 Q 7 S W 5 z a W R l I E d 1 Z X N 0 I E N v d W 5 0 J n F 1 b 3 Q 7 L C Z x d W 9 0 O 0 Z 1 Z W w g R 2 F s b G 9 u c y Z x d W 9 0 O y w m c X V v d D t D a G l j a 2 V u I F N h b G V z J n F 1 b 3 Q 7 L C Z x d W 9 0 O 0 F E V i B H b k c g K F B p e n p h K V N h b G V z J n F 1 b 3 Q 7 L C Z x d W 9 0 O 0 J l Y W 4 g d G 8 g Q 3 V w I F N h b G V z J n F 1 b 3 Q 7 L C Z x d W 9 0 O 0 Z y b 3 p l b i B Z b 2 d 1 c n Q g U 2 F s Z X M m c X V v d D s s J n F 1 b 3 Q 7 R G 9 v c k R h c 2 g g U 2 F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x l Y W 4 g V G F i b G U v Q X V 0 b 1 J l b W 9 2 Z W R D b 2 x 1 b W 5 z M S 5 7 U 3 R v c m U g T n V t Y m V y I G F u Z C B O Y W 1 l L D B 9 J n F 1 b 3 Q 7 L C Z x d W 9 0 O 1 N l Y 3 R p b 2 4 x L 0 N s Z W F u I F R h Y m x l L 0 F 1 d G 9 S Z W 1 v d m V k Q 2 9 s d W 1 u c z E u e 1 N 0 Y X R l L D F 9 J n F 1 b 3 Q 7 L C Z x d W 9 0 O 1 N l Y 3 R p b 2 4 x L 0 N s Z W F u I F R h Y m x l L 0 F 1 d G 9 S Z W 1 v d m V k Q 2 9 s d W 1 u c z E u e 1 N 0 b 3 J l I F R 5 c G U s M n 0 m c X V v d D s s J n F 1 b 3 Q 7 U 2 V j d G l v b j E v Q 2 x l Y W 4 g V G F i b G U v Q X V 0 b 1 J l b W 9 2 Z W R D b 2 x 1 b W 5 z M S 5 7 R G F 5 c y B T d G 9 y Z S B P c G V u L D N 9 J n F 1 b 3 Q 7 L C Z x d W 9 0 O 1 N l Y 3 R p b 2 4 x L 0 N s Z W F u I F R h Y m x l L 0 F 1 d G 9 S Z W 1 v d m V k Q 2 9 s d W 1 u c z E u e 0 l u c 2 l k Z S B T Y W x l c y w 0 f S Z x d W 9 0 O y w m c X V v d D t T Z W N 0 a W 9 u M S 9 D b G V h b i B U Y W J s Z S 9 B d X R v U m V t b 3 Z l Z E N v b H V t b n M x L n t I b 3 Q g R m 9 v Z C B T Y W x l c y w 1 f S Z x d W 9 0 O y w m c X V v d D t T Z W N 0 a W 9 u M S 9 D b G V h b i B U Y W J s Z S 9 B d X R v U m V t b 3 Z l Z E N v b H V t b n M x L n t J b n N p Z G U g T W F y Z 2 l u L D Z 9 J n F 1 b 3 Q 7 L C Z x d W 9 0 O 1 N l Y 3 R p b 2 4 x L 0 N s Z W F u I F R h Y m x l L 0 F 1 d G 9 S Z W 1 v d m V k Q 2 9 s d W 1 u c z E u e 0 l u c 2 l k Z S B H d W V z d C B D b 3 V u d C w 3 f S Z x d W 9 0 O y w m c X V v d D t T Z W N 0 a W 9 u M S 9 D b G V h b i B U Y W J s Z S 9 B d X R v U m V t b 3 Z l Z E N v b H V t b n M x L n t G d W V s I E d h b G x v b n M s O H 0 m c X V v d D s s J n F 1 b 3 Q 7 U 2 V j d G l v b j E v Q 2 x l Y W 4 g V G F i b G U v Q X V 0 b 1 J l b W 9 2 Z W R D b 2 x 1 b W 5 z M S 5 7 Q 2 h p Y 2 t l b i B T Y W x l c y w 5 f S Z x d W 9 0 O y w m c X V v d D t T Z W N 0 a W 9 u M S 9 D b G V h b i B U Y W J s Z S 9 B d X R v U m V t b 3 Z l Z E N v b H V t b n M x L n t B R F Y g R 2 5 H I C h Q a X p 6 Y S l T Y W x l c y w x M H 0 m c X V v d D s s J n F 1 b 3 Q 7 U 2 V j d G l v b j E v Q 2 x l Y W 4 g V G F i b G U v Q X V 0 b 1 J l b W 9 2 Z W R D b 2 x 1 b W 5 z M S 5 7 Q m V h b i B 0 b y B D d X A g U 2 F s Z X M s M T F 9 J n F 1 b 3 Q 7 L C Z x d W 9 0 O 1 N l Y 3 R p b 2 4 x L 0 N s Z W F u I F R h Y m x l L 0 F 1 d G 9 S Z W 1 v d m V k Q 2 9 s d W 1 u c z E u e 0 Z y b 3 p l b i B Z b 2 d 1 c n Q g U 2 F s Z X M s M T J 9 J n F 1 b 3 Q 7 L C Z x d W 9 0 O 1 N l Y 3 R p b 2 4 x L 0 N s Z W F u I F R h Y m x l L 0 F 1 d G 9 S Z W 1 v d m V k Q 2 9 s d W 1 u c z E u e 0 R v b 3 J E Y X N o I F N h b G V z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Q 2 x l Y W 4 g V G F i b G U v Q X V 0 b 1 J l b W 9 2 Z W R D b 2 x 1 b W 5 z M S 5 7 U 3 R v c m U g T n V t Y m V y I G F u Z C B O Y W 1 l L D B 9 J n F 1 b 3 Q 7 L C Z x d W 9 0 O 1 N l Y 3 R p b 2 4 x L 0 N s Z W F u I F R h Y m x l L 0 F 1 d G 9 S Z W 1 v d m V k Q 2 9 s d W 1 u c z E u e 1 N 0 Y X R l L D F 9 J n F 1 b 3 Q 7 L C Z x d W 9 0 O 1 N l Y 3 R p b 2 4 x L 0 N s Z W F u I F R h Y m x l L 0 F 1 d G 9 S Z W 1 v d m V k Q 2 9 s d W 1 u c z E u e 1 N 0 b 3 J l I F R 5 c G U s M n 0 m c X V v d D s s J n F 1 b 3 Q 7 U 2 V j d G l v b j E v Q 2 x l Y W 4 g V G F i b G U v Q X V 0 b 1 J l b W 9 2 Z W R D b 2 x 1 b W 5 z M S 5 7 R G F 5 c y B T d G 9 y Z S B P c G V u L D N 9 J n F 1 b 3 Q 7 L C Z x d W 9 0 O 1 N l Y 3 R p b 2 4 x L 0 N s Z W F u I F R h Y m x l L 0 F 1 d G 9 S Z W 1 v d m V k Q 2 9 s d W 1 u c z E u e 0 l u c 2 l k Z S B T Y W x l c y w 0 f S Z x d W 9 0 O y w m c X V v d D t T Z W N 0 a W 9 u M S 9 D b G V h b i B U Y W J s Z S 9 B d X R v U m V t b 3 Z l Z E N v b H V t b n M x L n t I b 3 Q g R m 9 v Z C B T Y W x l c y w 1 f S Z x d W 9 0 O y w m c X V v d D t T Z W N 0 a W 9 u M S 9 D b G V h b i B U Y W J s Z S 9 B d X R v U m V t b 3 Z l Z E N v b H V t b n M x L n t J b n N p Z G U g T W F y Z 2 l u L D Z 9 J n F 1 b 3 Q 7 L C Z x d W 9 0 O 1 N l Y 3 R p b 2 4 x L 0 N s Z W F u I F R h Y m x l L 0 F 1 d G 9 S Z W 1 v d m V k Q 2 9 s d W 1 u c z E u e 0 l u c 2 l k Z S B H d W V z d C B D b 3 V u d C w 3 f S Z x d W 9 0 O y w m c X V v d D t T Z W N 0 a W 9 u M S 9 D b G V h b i B U Y W J s Z S 9 B d X R v U m V t b 3 Z l Z E N v b H V t b n M x L n t G d W V s I E d h b G x v b n M s O H 0 m c X V v d D s s J n F 1 b 3 Q 7 U 2 V j d G l v b j E v Q 2 x l Y W 4 g V G F i b G U v Q X V 0 b 1 J l b W 9 2 Z W R D b 2 x 1 b W 5 z M S 5 7 Q 2 h p Y 2 t l b i B T Y W x l c y w 5 f S Z x d W 9 0 O y w m c X V v d D t T Z W N 0 a W 9 u M S 9 D b G V h b i B U Y W J s Z S 9 B d X R v U m V t b 3 Z l Z E N v b H V t b n M x L n t B R F Y g R 2 5 H I C h Q a X p 6 Y S l T Y W x l c y w x M H 0 m c X V v d D s s J n F 1 b 3 Q 7 U 2 V j d G l v b j E v Q 2 x l Y W 4 g V G F i b G U v Q X V 0 b 1 J l b W 9 2 Z W R D b 2 x 1 b W 5 z M S 5 7 Q m V h b i B 0 b y B D d X A g U 2 F s Z X M s M T F 9 J n F 1 b 3 Q 7 L C Z x d W 9 0 O 1 N l Y 3 R p b 2 4 x L 0 N s Z W F u I F R h Y m x l L 0 F 1 d G 9 S Z W 1 v d m V k Q 2 9 s d W 1 u c z E u e 0 Z y b 3 p l b i B Z b 2 d 1 c n Q g U 2 F s Z X M s M T J 9 J n F 1 b 3 Q 7 L C Z x d W 9 0 O 1 N l Y 3 R p b 2 4 x L 0 N s Z W F u I F R h Y m x l L 0 F 1 d G 9 S Z W 1 v d m V k Q 2 9 s d W 1 u c z E u e 0 R v b 3 J E Y X N o I F N h b G V z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x l Y W 4 l M j B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i U y M F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4 l M j B U Y W J s Z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4 l M j B U Y W J s Z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U l M j B U Y W J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y N W F m Z m E 3 L W N l M z g t N D R h Y S 1 h Z T B k L W N m Z D N l M W E 3 N j U x Y S I g L z 4 8 R W 5 0 c n k g V H l w Z T 0 i R m l s b F R h c m d l d C I g V m F s d W U 9 I n N S Y X R l X 1 R h Y m x l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T d G 9 y Z S B U e X B l J n F 1 b 3 Q 7 L C Z x d W 9 0 O 0 h v d C B T Y W x l c y B Q Z X I g R G F 5 J n F 1 b 3 Q 7 L C Z x d W 9 0 O 0 N o a W N r Z W 4 g U 2 F s Z X M g J n F 1 b 3 Q 7 L C Z x d W 9 0 O 2 R v b 3 J k Y X N o I H N h b G V z J n F 1 b 3 Q 7 L C Z x d W 9 0 O 0 Z y b 3 p l b i B Z b 2 d 1 c n Q g c 2 F s Z X M m c X V v d D s s J n F 1 b 3 Q 7 Q m V h b i B 0 b y B j d X A g c 2 F s Z X M m c X V v d D s s J n F 1 b 3 Q 7 U G l 6 e m E g c 2 F s Z X M m c X V v d D s s J n F 1 b 3 Q 7 R G F 5 c y B P c G V u I H B l c i B T d G 9 y Z S Z x d W 9 0 O 1 0 i I C 8 + P E V u d H J 5 I F R 5 c G U 9 I k Z p b G x D b 2 x 1 b W 5 U e X B l c y I g V m F s d W U 9 I n N C Z 1 V G Q l F V R k J R V T 0 i I C 8 + P E V u d H J 5 I F R 5 c G U 9 I k Z p b G x M Y X N 0 V X B k Y X R l Z C I g V m F s d W U 9 I m Q y M D I 1 L T A 1 L T I y V D E 1 O j U y O j U 4 L j A 4 O D Q 3 M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d G U g V G F i b G U v Q X V 0 b 1 J l b W 9 2 Z W R D b 2 x 1 b W 5 z M S 5 7 U 3 R v c m U g V H l w Z S w w f S Z x d W 9 0 O y w m c X V v d D t T Z W N 0 a W 9 u M S 9 S Y X R l I F R h Y m x l L 0 F 1 d G 9 S Z W 1 v d m V k Q 2 9 s d W 1 u c z E u e 0 h v d C B T Y W x l c y B Q Z X I g R G F 5 L D F 9 J n F 1 b 3 Q 7 L C Z x d W 9 0 O 1 N l Y 3 R p b 2 4 x L 1 J h d G U g V G F i b G U v Q X V 0 b 1 J l b W 9 2 Z W R D b 2 x 1 b W 5 z M S 5 7 Q 2 h p Y 2 t l b i B T Y W x l c y A s M n 0 m c X V v d D s s J n F 1 b 3 Q 7 U 2 V j d G l v b j E v U m F 0 Z S B U Y W J s Z S 9 B d X R v U m V t b 3 Z l Z E N v b H V t b n M x L n t k b 2 9 y Z G F z a C B z Y W x l c y w z f S Z x d W 9 0 O y w m c X V v d D t T Z W N 0 a W 9 u M S 9 S Y X R l I F R h Y m x l L 0 F 1 d G 9 S Z W 1 v d m V k Q 2 9 s d W 1 u c z E u e 0 Z y b 3 p l b i B Z b 2 d 1 c n Q g c 2 F s Z X M s N H 0 m c X V v d D s s J n F 1 b 3 Q 7 U 2 V j d G l v b j E v U m F 0 Z S B U Y W J s Z S 9 B d X R v U m V t b 3 Z l Z E N v b H V t b n M x L n t C Z W F u I H R v I G N 1 c C B z Y W x l c y w 1 f S Z x d W 9 0 O y w m c X V v d D t T Z W N 0 a W 9 u M S 9 S Y X R l I F R h Y m x l L 0 F 1 d G 9 S Z W 1 v d m V k Q 2 9 s d W 1 u c z E u e 1 B p e n p h I H N h b G V z L D Z 9 J n F 1 b 3 Q 7 L C Z x d W 9 0 O 1 N l Y 3 R p b 2 4 x L 1 J h d G U g V G F i b G U v Q X V 0 b 1 J l b W 9 2 Z W R D b 2 x 1 b W 5 z M S 5 7 R G F 5 c y B P c G V u I H B l c i B T d G 9 y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Y X R l I F R h Y m x l L 0 F 1 d G 9 S Z W 1 v d m V k Q 2 9 s d W 1 u c z E u e 1 N 0 b 3 J l I F R 5 c G U s M H 0 m c X V v d D s s J n F 1 b 3 Q 7 U 2 V j d G l v b j E v U m F 0 Z S B U Y W J s Z S 9 B d X R v U m V t b 3 Z l Z E N v b H V t b n M x L n t I b 3 Q g U 2 F s Z X M g U G V y I E R h e S w x f S Z x d W 9 0 O y w m c X V v d D t T Z W N 0 a W 9 u M S 9 S Y X R l I F R h Y m x l L 0 F 1 d G 9 S Z W 1 v d m V k Q 2 9 s d W 1 u c z E u e 0 N o a W N r Z W 4 g U 2 F s Z X M g L D J 9 J n F 1 b 3 Q 7 L C Z x d W 9 0 O 1 N l Y 3 R p b 2 4 x L 1 J h d G U g V G F i b G U v Q X V 0 b 1 J l b W 9 2 Z W R D b 2 x 1 b W 5 z M S 5 7 Z G 9 v c m R h c 2 g g c 2 F s Z X M s M 3 0 m c X V v d D s s J n F 1 b 3 Q 7 U 2 V j d G l v b j E v U m F 0 Z S B U Y W J s Z S 9 B d X R v U m V t b 3 Z l Z E N v b H V t b n M x L n t G c m 9 6 Z W 4 g W W 9 n d X J 0 I H N h b G V z L D R 9 J n F 1 b 3 Q 7 L C Z x d W 9 0 O 1 N l Y 3 R p b 2 4 x L 1 J h d G U g V G F i b G U v Q X V 0 b 1 J l b W 9 2 Z W R D b 2 x 1 b W 5 z M S 5 7 Q m V h b i B 0 b y B j d X A g c 2 F s Z X M s N X 0 m c X V v d D s s J n F 1 b 3 Q 7 U 2 V j d G l v b j E v U m F 0 Z S B U Y W J s Z S 9 B d X R v U m V t b 3 Z l Z E N v b H V t b n M x L n t Q a X p 6 Y S B z Y W x l c y w 2 f S Z x d W 9 0 O y w m c X V v d D t T Z W N 0 a W 9 u M S 9 S Y X R l I F R h Y m x l L 0 F 1 d G 9 S Z W 1 v d m V k Q 2 9 s d W 1 u c z E u e 0 R h e X M g T 3 B l b i B w Z X I g U 3 R v c m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h d G U l M j B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J T I w V G F i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J T I w V G F i b G U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U l M j B U Y W J s Z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U l M j B U Y W J s Z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U l M j B U Y W J s Z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J T I w V G F i b G U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d G F i b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F m Z D Y 3 M j A t Y 2 Z m Y i 0 0 N m Y w L T g 4 N T Q t N j N m Z D M y Y j c z Z m I 4 I i A v P j x F b n R y e S B U e X B l P S J G a W x s V G F y Z 2 V 0 I i B W Y W x 1 Z T 0 i c 1 B p d m 9 0 X 3 R h Y m x l M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l Q x N T o 1 M j o w N C 4 y N j E z N j M 2 W i I g L z 4 8 R W 5 0 c n k g V H l w Z T 0 i R m l s b E N v b H V t b l R 5 c G V z I i B W Y W x 1 Z T 0 i c 0 J n W U d C U U F B Q l E 9 P S I g L z 4 8 R W 5 0 c n k g V H l w Z T 0 i R m l s b E N v b H V t b k 5 h b W V z I i B W Y W x 1 Z T 0 i c 1 s m c X V v d D t T d G 9 y Z S B O d W 1 i Z X I g Y W 5 k I E 5 h b W U m c X V v d D s s J n F 1 b 3 Q 7 U 3 R h d G U m c X V v d D s s J n F 1 b 3 Q 7 U 3 R v c m U g V H l w Z S Z x d W 9 0 O y w m c X V v d D t E Y X l z I F N 0 b 3 J l I E 9 w Z W 4 m c X V v d D s s J n F 1 b 3 Q 7 S W 5 z a W R l I F N h b G V z I H B l c i B E Y X k m c X V v d D s s J n F 1 b 3 Q 7 S G 9 0 I F N h b G V z I F B l c i B E Y X k m c X V v d D s s J n F 1 b 3 Q 7 S W 5 z a W R l I E 1 h c m d p b i B Q Z X I g R G F 5 I C 0 g Q 2 9 w e S Z x d W 9 0 O 1 0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p d m 9 0 I H R h Y m x l M S 9 B d X R v U m V t b 3 Z l Z E N v b H V t b n M x L n t T d G 9 y Z S B O d W 1 i Z X I g Y W 5 k I E 5 h b W U s M H 0 m c X V v d D s s J n F 1 b 3 Q 7 U 2 V j d G l v b j E v U G l 2 b 3 Q g d G F i b G U x L 0 F 1 d G 9 S Z W 1 v d m V k Q 2 9 s d W 1 u c z E u e 1 N 0 Y X R l L D F 9 J n F 1 b 3 Q 7 L C Z x d W 9 0 O 1 N l Y 3 R p b 2 4 x L 1 B p d m 9 0 I H R h Y m x l M S 9 B d X R v U m V t b 3 Z l Z E N v b H V t b n M x L n t T d G 9 y Z S B U e X B l L D J 9 J n F 1 b 3 Q 7 L C Z x d W 9 0 O 1 N l Y 3 R p b 2 4 x L 1 B p d m 9 0 I H R h Y m x l M S 9 B d X R v U m V t b 3 Z l Z E N v b H V t b n M x L n t E Y X l z I F N 0 b 3 J l I E 9 w Z W 4 s M 3 0 m c X V v d D s s J n F 1 b 3 Q 7 U 2 V j d G l v b j E v U G l 2 b 3 Q g d G F i b G U x L 0 F 1 d G 9 S Z W 1 v d m V k Q 2 9 s d W 1 u c z E u e 0 l u c 2 l k Z S B T Y W x l c y B w Z X I g R G F 5 L D R 9 J n F 1 b 3 Q 7 L C Z x d W 9 0 O 1 N l Y 3 R p b 2 4 x L 1 B p d m 9 0 I H R h Y m x l M S 9 B d X R v U m V t b 3 Z l Z E N v b H V t b n M x L n t I b 3 Q g U 2 F s Z X M g U G V y I E R h e S w 1 f S Z x d W 9 0 O y w m c X V v d D t T Z W N 0 a W 9 u M S 9 Q a X Z v d C B 0 Y W J s Z T E v Q X V 0 b 1 J l b W 9 2 Z W R D b 2 x 1 b W 5 z M S 5 7 S W 5 z a W R l I E 1 h c m d p b i B Q Z X I g R G F 5 I C 0 g Q 2 9 w e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Q a X Z v d C B 0 Y W J s Z T E v Q X V 0 b 1 J l b W 9 2 Z W R D b 2 x 1 b W 5 z M S 5 7 U 3 R v c m U g T n V t Y m V y I G F u Z C B O Y W 1 l L D B 9 J n F 1 b 3 Q 7 L C Z x d W 9 0 O 1 N l Y 3 R p b 2 4 x L 1 B p d m 9 0 I H R h Y m x l M S 9 B d X R v U m V t b 3 Z l Z E N v b H V t b n M x L n t T d G F 0 Z S w x f S Z x d W 9 0 O y w m c X V v d D t T Z W N 0 a W 9 u M S 9 Q a X Z v d C B 0 Y W J s Z T E v Q X V 0 b 1 J l b W 9 2 Z W R D b 2 x 1 b W 5 z M S 5 7 U 3 R v c m U g V H l w Z S w y f S Z x d W 9 0 O y w m c X V v d D t T Z W N 0 a W 9 u M S 9 Q a X Z v d C B 0 Y W J s Z T E v Q X V 0 b 1 J l b W 9 2 Z W R D b 2 x 1 b W 5 z M S 5 7 R G F 5 c y B T d G 9 y Z S B P c G V u L D N 9 J n F 1 b 3 Q 7 L C Z x d W 9 0 O 1 N l Y 3 R p b 2 4 x L 1 B p d m 9 0 I H R h Y m x l M S 9 B d X R v U m V t b 3 Z l Z E N v b H V t b n M x L n t J b n N p Z G U g U 2 F s Z X M g c G V y I E R h e S w 0 f S Z x d W 9 0 O y w m c X V v d D t T Z W N 0 a W 9 u M S 9 Q a X Z v d C B 0 Y W J s Z T E v Q X V 0 b 1 J l b W 9 2 Z W R D b 2 x 1 b W 5 z M S 5 7 S G 9 0 I F N h b G V z I F B l c i B E Y X k s N X 0 m c X V v d D s s J n F 1 b 3 Q 7 U 2 V j d G l v b j E v U G l 2 b 3 Q g d G F i b G U x L 0 F 1 d G 9 S Z W 1 v d m V k Q 2 9 s d W 1 u c z E u e 0 l u c 2 l k Z S B N Y X J n a W 4 g U G V y I E R h e S A t I E N v c H k s N n 0 m c X V v d D t d L C Z x d W 9 0 O 1 J l b G F 0 a W 9 u c 2 h p c E l u Z m 8 m c X V v d D s 6 W 1 1 9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l 2 b 3 Q l M j B 0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0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H R h Y m x l M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0 Y W J s Z T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H R h Y m x l M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d G F i b G U x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d G F i b G U x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H R h Y m x l M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J T I w V G F i b G U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J T I w V G F i b G U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M W M z O T d h N C 1 m Z G N h L T Q 3 Y W I t Y W Z k N C 1 i O T M 2 Y z Y y N j M z Z D E i I C 8 + P E V u d H J 5 I F R 5 c G U 9 I k Z p b G x U Y X J n Z X Q i I F Z h b H V l P S J z U m F 0 Z V 9 U Y W J s Z V 9 f M i I g L z 4 8 R W 5 0 c n k g V H l w Z T 0 i T G 9 h Z G V k V G 9 B b m F s e X N p c 1 N l c n Z p Y 2 V z I i B W Y W x 1 Z T 0 i b D A i I C 8 + P E V u d H J 5 I F R 5 c G U 9 I k Z p b G x D b 3 V u d C I g V m F s d W U 9 I m w x O C I g L z 4 8 R W 5 0 c n k g V H l w Z T 0 i R m l s b F N 0 Y X R 1 c y I g V m F s d W U 9 I n N D b 2 1 w b G V 0 Z S I g L z 4 8 R W 5 0 c n k g V H l w Z T 0 i R m l s b E N v b H V t b k 5 h b W V z I i B W Y W x 1 Z T 0 i c 1 s m c X V v d D t T d G 9 y Z S B U e X B l J n F 1 b 3 Q 7 L C Z x d W 9 0 O 0 9 m Z m V y J n F 1 b 3 Q 7 L C Z x d W 9 0 O 1 B l c m N l b n R h Z 2 U m c X V v d D t d I i A v P j x F b n R y e S B U e X B l P S J G a W x s Q 2 9 s d W 1 u V H l w Z X M i I F Z h b H V l P S J z Q m d Z R i I g L z 4 8 R W 5 0 c n k g V H l w Z T 0 i R m l s b E x h c 3 R V c G R h d G V k I i B W Y W x 1 Z T 0 i Z D I w M j U t M D U t M j J U M T c 6 M T E 6 N D k u O T M 5 N T k 5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R l I F R h Y m x l I C g y K S 9 B d X R v U m V t b 3 Z l Z E N v b H V t b n M x L n t T d G 9 y Z S B U e X B l L D B 9 J n F 1 b 3 Q 7 L C Z x d W 9 0 O 1 N l Y 3 R p b 2 4 x L 1 J h d G U g V G F i b G U g K D I p L 0 F 1 d G 9 S Z W 1 v d m V k Q 2 9 s d W 1 u c z E u e 0 9 m Z m V y L D F 9 J n F 1 b 3 Q 7 L C Z x d W 9 0 O 1 N l Y 3 R p b 2 4 x L 1 J h d G U g V G F i b G U g K D I p L 0 F 1 d G 9 S Z W 1 v d m V k Q 2 9 s d W 1 u c z E u e 1 B l c m N l b n R h Z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F 0 Z S B U Y W J s Z S A o M i k v Q X V 0 b 1 J l b W 9 2 Z W R D b 2 x 1 b W 5 z M S 5 7 U 3 R v c m U g V H l w Z S w w f S Z x d W 9 0 O y w m c X V v d D t T Z W N 0 a W 9 u M S 9 S Y X R l I F R h Y m x l I C g y K S 9 B d X R v U m V t b 3 Z l Z E N v b H V t b n M x L n t P Z m Z l c i w x f S Z x d W 9 0 O y w m c X V v d D t T Z W N 0 a W 9 u M S 9 S Y X R l I F R h Y m x l I C g y K S 9 B d X R v U m V t b 3 Z l Z E N v b H V t b n M x L n t Q Z X J j Z W 5 0 Y W d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R l J T I w V G F i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S U y M F R h Y m x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S U y M F R h Y m x l J T I w K D I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J T I w V G F i b G U l M j A o M i k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J T I w V G F i b G U l M j A o M i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J T I w V G F i b G U l M j A o M i k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S U y M F R h Y m x l J T I w K D I p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J T I w V G F i b G U l M j A o M i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J T I w V G F i b G U l M j A o M i k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U l M j B U Y W J s Z S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U l M j B U Y W J s Z S U y M C g y K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7 b 8 x i 2 3 t O S 7 V P 6 M k 1 / e 8 Z A A A A A A I A A A A A A B B m A A A A A Q A A I A A A A L f 9 x 8 x h r L b w P B Y 7 q W 1 2 y H v l n c a c x P P 8 e K n t f J t 8 n g F T A A A A A A 6 A A A A A A g A A I A A A A P s q f X J T B D + S b i s E V v G 7 7 0 q Z d B + 5 e 2 G j T l p J Q x h 6 3 n / C U A A A A P U k 5 D q T S F a 6 N a y U K l r r d 9 o 4 O 4 r 3 q b / k C z f K 4 C I a O h z z G I A r 1 P h l o V 2 I 8 F b W b S c p 2 q 0 J i K Y S P a r O Q p r N + O u m L B V 8 J g s 4 b T r q 5 A T a 6 n n v 6 x N T Q A A A A N p B A v A U d N k Y 7 + a D y G 7 p H C c x O p P L o 7 8 X 5 L f f g h g u K e j 5 4 t m m F f o J n 0 R f X Z 8 K i A 2 T T 3 g n y h C M f Q 0 X j G 6 g u V C A V O 4 = < / D a t a M a s h u p > 
</file>

<file path=customXml/itemProps1.xml><?xml version="1.0" encoding="utf-8"?>
<ds:datastoreItem xmlns:ds="http://schemas.openxmlformats.org/officeDocument/2006/customXml" ds:itemID="{2CFEE73A-E5C5-4526-800A-D41F93352F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Rate Table</vt:lpstr>
      <vt:lpstr>Sheet1</vt:lpstr>
      <vt:lpstr>Pivot table1</vt:lpstr>
      <vt:lpstr>Sheet2</vt:lpstr>
      <vt:lpstr>Recommendations</vt:lpstr>
      <vt:lpstr>Rate Table (2)</vt:lpstr>
      <vt:lpstr>Clean Table</vt:lpstr>
      <vt:lpstr>Sheet4</vt:lpstr>
      <vt:lpstr>Performance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Brent</dc:creator>
  <cp:lastModifiedBy>karima tajin</cp:lastModifiedBy>
  <dcterms:created xsi:type="dcterms:W3CDTF">2023-02-17T20:45:23Z</dcterms:created>
  <dcterms:modified xsi:type="dcterms:W3CDTF">2025-05-22T17:41:48Z</dcterms:modified>
</cp:coreProperties>
</file>