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3 курс дз\"/>
    </mc:Choice>
  </mc:AlternateContent>
  <xr:revisionPtr revIDLastSave="0" documentId="13_ncr:1_{0715EBA4-2528-4E34-B415-AB43BBEC1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shboard" sheetId="2" r:id="rId2"/>
    <sheet name="Data process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 a="1"/>
  <c r="C6" i="3" s="1"/>
  <c r="A7" i="3" a="1"/>
  <c r="A7" i="3" s="1"/>
  <c r="B7" i="3" s="1"/>
  <c r="S1" i="2"/>
  <c r="N1" i="2"/>
  <c r="I1" i="2"/>
  <c r="D1" i="2"/>
  <c r="B1" i="3" a="1"/>
  <c r="B1" i="3" s="1"/>
  <c r="B4" i="3" s="1"/>
  <c r="B2" i="3" l="1"/>
  <c r="B3" i="3"/>
  <c r="I2" i="2" s="1"/>
  <c r="F14" i="3"/>
  <c r="G15" i="3" s="1"/>
  <c r="G16" i="3" s="1"/>
  <c r="G17" i="3" s="1"/>
  <c r="C9" i="3"/>
  <c r="C17" i="3"/>
  <c r="C18" i="3"/>
  <c r="B8" i="3"/>
  <c r="B16" i="3"/>
  <c r="C11" i="3"/>
  <c r="B9" i="3"/>
  <c r="B17" i="3"/>
  <c r="C12" i="3"/>
  <c r="B11" i="3"/>
  <c r="B12" i="3"/>
  <c r="C7" i="3"/>
  <c r="C15" i="3"/>
  <c r="B13" i="3"/>
  <c r="C8" i="3"/>
  <c r="C16" i="3"/>
  <c r="B14" i="3"/>
  <c r="B15" i="3"/>
  <c r="C10" i="3"/>
  <c r="B10" i="3"/>
  <c r="B18" i="3"/>
  <c r="C13" i="3"/>
  <c r="C14" i="3"/>
  <c r="B5" i="3"/>
  <c r="S2" i="2" s="1"/>
  <c r="N2" i="2"/>
  <c r="F1" i="3" l="1"/>
  <c r="G2" i="3" s="1"/>
  <c r="G3" i="3" s="1"/>
  <c r="D2" i="2"/>
  <c r="F29" i="3"/>
  <c r="G30" i="3" s="1"/>
  <c r="G31" i="3" s="1"/>
  <c r="F43" i="3"/>
  <c r="G44" i="3" s="1"/>
  <c r="G45" i="3" s="1"/>
  <c r="G46" i="3" s="1"/>
  <c r="G18" i="3"/>
  <c r="G4" i="3" l="1"/>
  <c r="G5" i="3"/>
  <c r="G6" i="3" s="1"/>
  <c r="G7" i="3" s="1"/>
  <c r="G8" i="3" s="1"/>
  <c r="G32" i="3"/>
  <c r="G33" i="3" s="1"/>
  <c r="G47" i="3"/>
  <c r="G48" i="3" s="1"/>
  <c r="G19" i="3"/>
  <c r="G20" i="3" s="1"/>
  <c r="G49" i="3" l="1"/>
  <c r="G50" i="3" s="1"/>
  <c r="G51" i="3" s="1"/>
  <c r="G34" i="3"/>
  <c r="G35" i="3" s="1"/>
  <c r="G21" i="3"/>
  <c r="G22" i="3" s="1"/>
  <c r="G9" i="3"/>
  <c r="G10" i="3" s="1"/>
  <c r="G52" i="3" l="1"/>
  <c r="G53" i="3" s="1"/>
  <c r="G36" i="3"/>
  <c r="G23" i="3"/>
  <c r="G24" i="3" s="1"/>
  <c r="H14" i="3" s="1"/>
  <c r="H15" i="3" s="1"/>
  <c r="G11" i="3"/>
  <c r="H1" i="3" s="1"/>
  <c r="H16" i="3" l="1"/>
  <c r="H17" i="3" s="1"/>
  <c r="H18" i="3" s="1"/>
  <c r="H43" i="3"/>
  <c r="H44" i="3" s="1"/>
  <c r="H45" i="3" s="1"/>
  <c r="G37" i="3"/>
  <c r="H2" i="3"/>
  <c r="H46" i="3" l="1"/>
  <c r="H47" i="3"/>
  <c r="H48" i="3" s="1"/>
  <c r="G38" i="3"/>
  <c r="G39" i="3" s="1"/>
  <c r="H29" i="3" s="1"/>
  <c r="H19" i="3"/>
  <c r="H3" i="3"/>
  <c r="H4" i="3" s="1"/>
  <c r="H30" i="3" l="1"/>
  <c r="H31" i="3" s="1"/>
  <c r="H49" i="3"/>
  <c r="H50" i="3" s="1"/>
  <c r="H20" i="3"/>
  <c r="H5" i="3"/>
  <c r="H51" i="3" l="1"/>
  <c r="H52" i="3" s="1"/>
  <c r="H32" i="3"/>
  <c r="H21" i="3"/>
  <c r="H22" i="3" s="1"/>
  <c r="H23" i="3" s="1"/>
  <c r="H24" i="3" s="1"/>
  <c r="I14" i="3" s="1"/>
  <c r="H6" i="3"/>
  <c r="H7" i="3" s="1"/>
  <c r="H8" i="3" s="1"/>
  <c r="H9" i="3" s="1"/>
  <c r="H10" i="3" s="1"/>
  <c r="H11" i="3" s="1"/>
  <c r="H53" i="3" l="1"/>
  <c r="I43" i="3"/>
  <c r="H33" i="3"/>
  <c r="I15" i="3"/>
  <c r="I1" i="3"/>
  <c r="I44" i="3" l="1"/>
  <c r="I45" i="3" s="1"/>
  <c r="H34" i="3"/>
  <c r="I16" i="3"/>
  <c r="I2" i="3"/>
  <c r="I46" i="3" l="1"/>
  <c r="I47" i="3" s="1"/>
  <c r="H35" i="3"/>
  <c r="H36" i="3" s="1"/>
  <c r="H37" i="3" s="1"/>
  <c r="I17" i="3"/>
  <c r="I18" i="3" s="1"/>
  <c r="I19" i="3" s="1"/>
  <c r="I3" i="3"/>
  <c r="I48" i="3" l="1"/>
  <c r="I49" i="3" s="1"/>
  <c r="H38" i="3"/>
  <c r="H39" i="3" s="1"/>
  <c r="I29" i="3" s="1"/>
  <c r="I20" i="3"/>
  <c r="I4" i="3"/>
  <c r="I5" i="3" s="1"/>
  <c r="I50" i="3" l="1"/>
  <c r="I51" i="3" s="1"/>
  <c r="I52" i="3" s="1"/>
  <c r="I30" i="3"/>
  <c r="I21" i="3"/>
  <c r="I22" i="3" s="1"/>
  <c r="I23" i="3" s="1"/>
  <c r="I24" i="3" s="1"/>
  <c r="J14" i="3" s="1"/>
  <c r="I6" i="3"/>
  <c r="I53" i="3" l="1"/>
  <c r="J43" i="3" s="1"/>
  <c r="J44" i="3" s="1"/>
  <c r="J45" i="3" s="1"/>
  <c r="I31" i="3"/>
  <c r="J15" i="3"/>
  <c r="J16" i="3" s="1"/>
  <c r="J17" i="3" s="1"/>
  <c r="J18" i="3" s="1"/>
  <c r="I7" i="3"/>
  <c r="I32" i="3" l="1"/>
  <c r="I33" i="3" s="1"/>
  <c r="I34" i="3" s="1"/>
  <c r="J46" i="3"/>
  <c r="J47" i="3" s="1"/>
  <c r="J19" i="3"/>
  <c r="I8" i="3"/>
  <c r="J48" i="3" l="1"/>
  <c r="J49" i="3" s="1"/>
  <c r="J50" i="3" s="1"/>
  <c r="I35" i="3"/>
  <c r="J20" i="3"/>
  <c r="I9" i="3"/>
  <c r="I10" i="3" s="1"/>
  <c r="I11" i="3" s="1"/>
  <c r="J1" i="3" s="1"/>
  <c r="J51" i="3" l="1"/>
  <c r="I36" i="3"/>
  <c r="I37" i="3" s="1"/>
  <c r="I38" i="3" s="1"/>
  <c r="J21" i="3"/>
  <c r="J22" i="3" s="1"/>
  <c r="J23" i="3" s="1"/>
  <c r="J2" i="3"/>
  <c r="J3" i="3" s="1"/>
  <c r="J4" i="3" s="1"/>
  <c r="J52" i="3" l="1"/>
  <c r="J53" i="3" s="1"/>
  <c r="I39" i="3"/>
  <c r="J29" i="3" s="1"/>
  <c r="J24" i="3"/>
  <c r="K14" i="3" s="1"/>
  <c r="J5" i="3"/>
  <c r="J6" i="3" s="1"/>
  <c r="K43" i="3" l="1"/>
  <c r="J30" i="3"/>
  <c r="K15" i="3"/>
  <c r="K16" i="3" s="1"/>
  <c r="K17" i="3" s="1"/>
  <c r="J7" i="3"/>
  <c r="J8" i="3" s="1"/>
  <c r="K44" i="3" l="1"/>
  <c r="J31" i="3"/>
  <c r="J32" i="3" s="1"/>
  <c r="K18" i="3"/>
  <c r="K19" i="3" s="1"/>
  <c r="K20" i="3" s="1"/>
  <c r="K21" i="3" s="1"/>
  <c r="K22" i="3" s="1"/>
  <c r="J9" i="3"/>
  <c r="J10" i="3" s="1"/>
  <c r="K45" i="3" l="1"/>
  <c r="J33" i="3"/>
  <c r="J34" i="3" s="1"/>
  <c r="K23" i="3"/>
  <c r="K24" i="3" s="1"/>
  <c r="L14" i="3" s="1"/>
  <c r="J11" i="3"/>
  <c r="K1" i="3" s="1"/>
  <c r="K46" i="3" l="1"/>
  <c r="J35" i="3"/>
  <c r="J36" i="3" s="1"/>
  <c r="L15" i="3"/>
  <c r="L16" i="3" s="1"/>
  <c r="L17" i="3" s="1"/>
  <c r="L18" i="3" s="1"/>
  <c r="K2" i="3"/>
  <c r="K3" i="3" s="1"/>
  <c r="K47" i="3" l="1"/>
  <c r="J37" i="3"/>
  <c r="J38" i="3" s="1"/>
  <c r="J39" i="3" s="1"/>
  <c r="K29" i="3" s="1"/>
  <c r="L19" i="3"/>
  <c r="L20" i="3" s="1"/>
  <c r="L21" i="3" s="1"/>
  <c r="L22" i="3" s="1"/>
  <c r="K4" i="3"/>
  <c r="K5" i="3" s="1"/>
  <c r="K6" i="3" s="1"/>
  <c r="K48" i="3" l="1"/>
  <c r="K49" i="3" s="1"/>
  <c r="K50" i="3" s="1"/>
  <c r="K51" i="3" s="1"/>
  <c r="K30" i="3"/>
  <c r="L23" i="3"/>
  <c r="L24" i="3" s="1"/>
  <c r="M14" i="3" s="1"/>
  <c r="K7" i="3"/>
  <c r="K8" i="3" s="1"/>
  <c r="K9" i="3" s="1"/>
  <c r="K10" i="3" s="1"/>
  <c r="K11" i="3" s="1"/>
  <c r="L1" i="3" s="1"/>
  <c r="L2" i="3" s="1"/>
  <c r="L3" i="3" s="1"/>
  <c r="K52" i="3" l="1"/>
  <c r="K53" i="3" s="1"/>
  <c r="L43" i="3" s="1"/>
  <c r="K31" i="3"/>
  <c r="K32" i="3" s="1"/>
  <c r="K33" i="3" s="1"/>
  <c r="M15" i="3"/>
  <c r="M16" i="3" s="1"/>
  <c r="L4" i="3"/>
  <c r="L5" i="3" s="1"/>
  <c r="L6" i="3" s="1"/>
  <c r="L44" i="3" l="1"/>
  <c r="L45" i="3" s="1"/>
  <c r="L46" i="3" s="1"/>
  <c r="K34" i="3"/>
  <c r="K35" i="3" s="1"/>
  <c r="K36" i="3" s="1"/>
  <c r="K37" i="3" s="1"/>
  <c r="K38" i="3" s="1"/>
  <c r="K39" i="3" s="1"/>
  <c r="L29" i="3" s="1"/>
  <c r="M17" i="3"/>
  <c r="M18" i="3" s="1"/>
  <c r="M19" i="3" s="1"/>
  <c r="L7" i="3"/>
  <c r="L8" i="3" s="1"/>
  <c r="L9" i="3" s="1"/>
  <c r="L10" i="3" s="1"/>
  <c r="L47" i="3" l="1"/>
  <c r="L48" i="3" s="1"/>
  <c r="L49" i="3" s="1"/>
  <c r="L50" i="3" s="1"/>
  <c r="L51" i="3" s="1"/>
  <c r="L52" i="3" s="1"/>
  <c r="L53" i="3" s="1"/>
  <c r="M43" i="3" s="1"/>
  <c r="L30" i="3"/>
  <c r="M20" i="3"/>
  <c r="M21" i="3" s="1"/>
  <c r="M22" i="3" s="1"/>
  <c r="M23" i="3" s="1"/>
  <c r="M24" i="3" s="1"/>
  <c r="N14" i="3" s="1"/>
  <c r="L11" i="3"/>
  <c r="M1" i="3" s="1"/>
  <c r="M2" i="3" s="1"/>
  <c r="M3" i="3" s="1"/>
  <c r="M44" i="3" l="1"/>
  <c r="M45" i="3" s="1"/>
  <c r="L31" i="3"/>
  <c r="N15" i="3"/>
  <c r="N16" i="3" s="1"/>
  <c r="M4" i="3"/>
  <c r="M5" i="3" s="1"/>
  <c r="M6" i="3" s="1"/>
  <c r="M7" i="3" s="1"/>
  <c r="M46" i="3" l="1"/>
  <c r="M47" i="3" s="1"/>
  <c r="M48" i="3" s="1"/>
  <c r="M49" i="3" s="1"/>
  <c r="M50" i="3" s="1"/>
  <c r="M51" i="3" s="1"/>
  <c r="M52" i="3" s="1"/>
  <c r="M53" i="3" s="1"/>
  <c r="N43" i="3" s="1"/>
  <c r="N44" i="3" s="1"/>
  <c r="N45" i="3" s="1"/>
  <c r="N46" i="3" s="1"/>
  <c r="L32" i="3"/>
  <c r="L33" i="3" s="1"/>
  <c r="L34" i="3" s="1"/>
  <c r="N17" i="3"/>
  <c r="M8" i="3"/>
  <c r="N47" i="3" l="1"/>
  <c r="L35" i="3"/>
  <c r="L36" i="3" s="1"/>
  <c r="L37" i="3" s="1"/>
  <c r="L38" i="3" s="1"/>
  <c r="L39" i="3" s="1"/>
  <c r="M29" i="3" s="1"/>
  <c r="N18" i="3"/>
  <c r="N19" i="3" s="1"/>
  <c r="N20" i="3" s="1"/>
  <c r="M9" i="3"/>
  <c r="M10" i="3" s="1"/>
  <c r="M11" i="3" s="1"/>
  <c r="N1" i="3" s="1"/>
  <c r="N48" i="3" l="1"/>
  <c r="N49" i="3" s="1"/>
  <c r="N50" i="3" s="1"/>
  <c r="M30" i="3"/>
  <c r="N21" i="3"/>
  <c r="N22" i="3" s="1"/>
  <c r="N23" i="3" s="1"/>
  <c r="N2" i="3"/>
  <c r="N3" i="3" s="1"/>
  <c r="N4" i="3" s="1"/>
  <c r="N51" i="3" l="1"/>
  <c r="N52" i="3" s="1"/>
  <c r="N53" i="3" s="1"/>
  <c r="O43" i="3" s="1"/>
  <c r="O44" i="3" s="1"/>
  <c r="M31" i="3"/>
  <c r="M32" i="3" s="1"/>
  <c r="N24" i="3"/>
  <c r="O14" i="3" s="1"/>
  <c r="N5" i="3"/>
  <c r="N6" i="3" s="1"/>
  <c r="O45" i="3" l="1"/>
  <c r="O46" i="3" s="1"/>
  <c r="O47" i="3" s="1"/>
  <c r="O48" i="3" s="1"/>
  <c r="M33" i="3"/>
  <c r="M34" i="3" s="1"/>
  <c r="O15" i="3"/>
  <c r="N7" i="3"/>
  <c r="N8" i="3" s="1"/>
  <c r="N9" i="3" s="1"/>
  <c r="N10" i="3" s="1"/>
  <c r="M35" i="3" l="1"/>
  <c r="M36" i="3" s="1"/>
  <c r="O49" i="3"/>
  <c r="O50" i="3" s="1"/>
  <c r="O51" i="3" s="1"/>
  <c r="O52" i="3" s="1"/>
  <c r="O16" i="3"/>
  <c r="N11" i="3"/>
  <c r="O1" i="3" s="1"/>
  <c r="O53" i="3" l="1"/>
  <c r="P43" i="3" s="1"/>
  <c r="P44" i="3" s="1"/>
  <c r="M37" i="3"/>
  <c r="M38" i="3" s="1"/>
  <c r="M39" i="3" s="1"/>
  <c r="N29" i="3" s="1"/>
  <c r="O17" i="3"/>
  <c r="O18" i="3" s="1"/>
  <c r="O19" i="3" s="1"/>
  <c r="O2" i="3"/>
  <c r="O3" i="3" s="1"/>
  <c r="O4" i="3" s="1"/>
  <c r="O5" i="3" s="1"/>
  <c r="P45" i="3" l="1"/>
  <c r="P46" i="3" s="1"/>
  <c r="N30" i="3"/>
  <c r="N31" i="3" s="1"/>
  <c r="O20" i="3"/>
  <c r="O21" i="3" s="1"/>
  <c r="O22" i="3" s="1"/>
  <c r="O23" i="3" s="1"/>
  <c r="O24" i="3" s="1"/>
  <c r="P14" i="3" s="1"/>
  <c r="O6" i="3"/>
  <c r="O7" i="3" s="1"/>
  <c r="N32" i="3" l="1"/>
  <c r="P47" i="3"/>
  <c r="P15" i="3"/>
  <c r="P16" i="3" s="1"/>
  <c r="O8" i="3"/>
  <c r="O9" i="3" s="1"/>
  <c r="O10" i="3" s="1"/>
  <c r="O11" i="3" s="1"/>
  <c r="P1" i="3" s="1"/>
  <c r="N33" i="3" l="1"/>
  <c r="P48" i="3"/>
  <c r="P17" i="3"/>
  <c r="P2" i="3"/>
  <c r="P3" i="3" s="1"/>
  <c r="P4" i="3" s="1"/>
  <c r="N34" i="3" l="1"/>
  <c r="P49" i="3"/>
  <c r="P50" i="3" s="1"/>
  <c r="P51" i="3" s="1"/>
  <c r="P52" i="3" s="1"/>
  <c r="P53" i="3" s="1"/>
  <c r="P18" i="3"/>
  <c r="P19" i="3" s="1"/>
  <c r="P20" i="3" s="1"/>
  <c r="P5" i="3"/>
  <c r="P6" i="3" s="1"/>
  <c r="P7" i="3" s="1"/>
  <c r="P8" i="3" s="1"/>
  <c r="P9" i="3" s="1"/>
  <c r="P10" i="3" s="1"/>
  <c r="P11" i="3" s="1"/>
  <c r="N35" i="3" l="1"/>
  <c r="P21" i="3"/>
  <c r="P22" i="3" s="1"/>
  <c r="P23" i="3" s="1"/>
  <c r="P24" i="3" s="1"/>
  <c r="N36" i="3" l="1"/>
  <c r="N37" i="3" s="1"/>
  <c r="N38" i="3" s="1"/>
  <c r="N39" i="3" s="1"/>
  <c r="O29" i="3" s="1"/>
  <c r="O30" i="3" l="1"/>
  <c r="O31" i="3" s="1"/>
  <c r="O32" i="3" l="1"/>
  <c r="O33" i="3" l="1"/>
  <c r="O34" i="3" s="1"/>
  <c r="O35" i="3" s="1"/>
  <c r="O36" i="3" s="1"/>
  <c r="O37" i="3" s="1"/>
  <c r="O38" i="3" s="1"/>
  <c r="O39" i="3" s="1"/>
  <c r="P29" i="3" s="1"/>
  <c r="P30" i="3" l="1"/>
  <c r="P31" i="3" s="1"/>
  <c r="P32" i="3" l="1"/>
  <c r="P33" i="3" l="1"/>
  <c r="P34" i="3" l="1"/>
  <c r="P35" i="3" s="1"/>
  <c r="P36" i="3" s="1"/>
  <c r="P37" i="3" s="1"/>
  <c r="P38" i="3" s="1"/>
  <c r="P3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<sst xmlns="http://schemas.openxmlformats.org/spreadsheetml/2006/main" count="26" uniqueCount="17">
  <si>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</si>
  <si>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</si>
  <si>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</si>
  <si>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</si>
  <si>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</si>
  <si>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</si>
  <si>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</si>
  <si>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</si>
  <si>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</si>
  <si>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</si>
  <si>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</si>
  <si>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</si>
  <si>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</si>
  <si>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Level of service</t>
  </si>
  <si>
    <t>Quality indicator</t>
  </si>
  <si>
    <t>Production</t>
  </si>
  <si>
    <t>Sales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</si>
</sst>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9" fontId="0" fillId="0" borderId="0" xfId="0" applyNumberFormat="1"/>
    <xf numFmtId="9" fontId="0" fillId="0" borderId="0" xfId="2" applyNumberFormat="1" applyFont="1"/>
    <xf numFmtId="0" fontId="0" fillId="3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60% - Accent5" xfId="1" builtinId="48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processing'!$T$1:$AC$1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A-4A67-9C8D-B840C07E13E6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processing'!$T$2:$AC$2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A-4A67-9C8D-B840C07E13E6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processing'!$T$3:$AC$3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A-4A67-9C8D-B840C07E13E6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processing'!$T$4:$AC$4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7A-4A67-9C8D-B840C07E13E6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processing'!$T$5:$AC$5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7A-4A67-9C8D-B840C07E13E6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processing'!$T$6:$AC$6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7A-4A67-9C8D-B840C07E13E6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processing'!$T$7:$AC$7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7A-4A67-9C8D-B840C07E13E6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processing'!$T$8:$AC$8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7A-4A67-9C8D-B840C07E13E6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processing'!$T$9:$AC$9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87A-4A67-9C8D-B840C07E13E6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processing'!$T$10:$AC$10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87A-4A67-9C8D-B840C07E1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91583"/>
        <c:axId val="1501477663"/>
      </c:barChart>
      <c:catAx>
        <c:axId val="15014915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9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processing'!$G$2:$P$2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4-4419-A7D4-2C8E970597EC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processing'!$G$3:$P$3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C4-4419-A7D4-2C8E970597EC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processing'!$G$4:$P$4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C4-4419-A7D4-2C8E970597EC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processing'!$G$5:$P$5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C4-4419-A7D4-2C8E970597EC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processing'!$G$6:$P$6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C4-4419-A7D4-2C8E970597EC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processing'!$G$7:$P$7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9C4-4419-A7D4-2C8E970597EC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processing'!$G$8:$P$8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4-4419-A7D4-2C8E970597EC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processing'!$G$9:$P$9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9C4-4419-A7D4-2C8E970597EC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processing'!$G$10:$P$10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C4-4419-A7D4-2C8E970597EC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processing'!$G$11:$P$11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9C4-4419-A7D4-2C8E97059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03567087"/>
        <c:axId val="1603603087"/>
      </c:barChart>
      <c:catAx>
        <c:axId val="1603567087"/>
        <c:scaling>
          <c:orientation val="minMax"/>
        </c:scaling>
        <c:delete val="1"/>
        <c:axPos val="l"/>
        <c:majorTickMark val="none"/>
        <c:minorTickMark val="none"/>
        <c:tickLblPos val="nextTo"/>
        <c:crossAx val="1603603087"/>
        <c:crosses val="autoZero"/>
        <c:auto val="1"/>
        <c:lblAlgn val="ctr"/>
        <c:lblOffset val="100"/>
        <c:noMultiLvlLbl val="0"/>
      </c:catAx>
      <c:valAx>
        <c:axId val="1603603087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03567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processing'!$T$1:$AC$1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0-4353-80D6-4997A0B8E478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processing'!$T$2:$AC$2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C0-4353-80D6-4997A0B8E478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processing'!$T$3:$AC$3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C0-4353-80D6-4997A0B8E478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processing'!$T$4:$AC$4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C0-4353-80D6-4997A0B8E478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processing'!$T$5:$AC$5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C0-4353-80D6-4997A0B8E478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processing'!$T$6:$AC$6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C0-4353-80D6-4997A0B8E478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processing'!$T$7:$AC$7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C0-4353-80D6-4997A0B8E478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processing'!$T$8:$AC$8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C0-4353-80D6-4997A0B8E478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processing'!$T$9:$AC$9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C0-4353-80D6-4997A0B8E478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processing'!$T$10:$AC$10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C0-4353-80D6-4997A0B8E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91583"/>
        <c:axId val="1501477663"/>
      </c:barChart>
      <c:catAx>
        <c:axId val="15014915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9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processing'!$G$15:$P$15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3-4433-94C7-923FCFF1CB02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processing'!$G$16:$P$16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73-4433-94C7-923FCFF1CB02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processing'!$G$17:$P$17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73-4433-94C7-923FCFF1CB02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processing'!$G$18:$P$18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73-4433-94C7-923FCFF1CB02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processing'!$G$19:$P$19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73-4433-94C7-923FCFF1CB02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processing'!$G$20:$P$20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73-4433-94C7-923FCFF1CB02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processing'!$G$21:$P$21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73-4433-94C7-923FCFF1CB02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processing'!$G$22:$P$22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73-4433-94C7-923FCFF1CB02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processing'!$G$23:$P$23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73-4433-94C7-923FCFF1CB02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processing'!$G$24:$P$24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173-4433-94C7-923FCFF1C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74783"/>
        <c:axId val="1501477663"/>
      </c:barChart>
      <c:catAx>
        <c:axId val="15014747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7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processing'!$T$1:$AC$1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8-4BA9-83C2-F707509BB8C4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processing'!$T$2:$AC$2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08-4BA9-83C2-F707509BB8C4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processing'!$T$3:$AC$3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08-4BA9-83C2-F707509BB8C4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processing'!$T$4:$AC$4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08-4BA9-83C2-F707509BB8C4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processing'!$T$5:$AC$5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08-4BA9-83C2-F707509BB8C4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processing'!$T$6:$AC$6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08-4BA9-83C2-F707509BB8C4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processing'!$T$7:$AC$7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08-4BA9-83C2-F707509BB8C4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processing'!$T$8:$AC$8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08-4BA9-83C2-F707509BB8C4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processing'!$T$9:$AC$9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E08-4BA9-83C2-F707509BB8C4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processing'!$T$10:$AC$10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08-4BA9-83C2-F707509BB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91583"/>
        <c:axId val="1501477663"/>
      </c:barChart>
      <c:catAx>
        <c:axId val="15014915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9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processing'!$G$30:$P$30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2-4947-AC36-586E9229FDD2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processing'!$G$31:$P$31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62-4947-AC36-586E9229FDD2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processing'!$G$32:$P$32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62-4947-AC36-586E9229FDD2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processing'!$G$33:$P$33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62-4947-AC36-586E9229FDD2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processing'!$G$34:$P$34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62-4947-AC36-586E9229FDD2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processing'!$G$35:$P$35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62-4947-AC36-586E9229FDD2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processing'!$G$36:$P$36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62-4947-AC36-586E9229FDD2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processing'!$G$37:$P$37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62-4947-AC36-586E9229FDD2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processing'!$G$38:$P$38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062-4947-AC36-586E9229FDD2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processing'!$G$39:$P$39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062-4947-AC36-586E9229F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81188831"/>
        <c:axId val="1681224351"/>
      </c:barChart>
      <c:catAx>
        <c:axId val="1681188831"/>
        <c:scaling>
          <c:orientation val="minMax"/>
        </c:scaling>
        <c:delete val="1"/>
        <c:axPos val="l"/>
        <c:majorTickMark val="none"/>
        <c:minorTickMark val="none"/>
        <c:tickLblPos val="nextTo"/>
        <c:crossAx val="1681224351"/>
        <c:crosses val="autoZero"/>
        <c:auto val="1"/>
        <c:lblAlgn val="ctr"/>
        <c:lblOffset val="100"/>
        <c:noMultiLvlLbl val="0"/>
      </c:catAx>
      <c:valAx>
        <c:axId val="1681224351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8118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processing'!$T$1:$AC$1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B-4BCB-BEDC-15B71FE471E1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processing'!$T$2:$AC$2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CB-4BCB-BEDC-15B71FE471E1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processing'!$T$3:$AC$3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CB-4BCB-BEDC-15B71FE471E1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processing'!$T$4:$AC$4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CB-4BCB-BEDC-15B71FE471E1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processing'!$T$5:$AC$5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CB-4BCB-BEDC-15B71FE471E1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processing'!$T$6:$AC$6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CB-4BCB-BEDC-15B71FE471E1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processing'!$T$7:$AC$7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CB-4BCB-BEDC-15B71FE471E1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processing'!$T$8:$AC$8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CB-4BCB-BEDC-15B71FE471E1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processing'!$T$9:$AC$9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CB-4BCB-BEDC-15B71FE471E1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processing'!$T$10:$AC$10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CB-4BCB-BEDC-15B71FE4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501491583"/>
        <c:axId val="1501477663"/>
      </c:barChart>
      <c:catAx>
        <c:axId val="1501491583"/>
        <c:scaling>
          <c:orientation val="minMax"/>
        </c:scaling>
        <c:delete val="1"/>
        <c:axPos val="l"/>
        <c:majorTickMark val="none"/>
        <c:minorTickMark val="none"/>
        <c:tickLblPos val="nextTo"/>
        <c:crossAx val="1501477663"/>
        <c:crosses val="autoZero"/>
        <c:auto val="1"/>
        <c:lblAlgn val="ctr"/>
        <c:lblOffset val="100"/>
        <c:noMultiLvlLbl val="0"/>
      </c:catAx>
      <c:valAx>
        <c:axId val="1501477663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0149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processing'!$G$44:$P$44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F-4E3A-98AE-E6C4FF35C4D3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processing'!$G$45:$P$45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BF-4E3A-98AE-E6C4FF35C4D3}"/>
            </c:ext>
          </c:extLst>
        </c:ser>
        <c:ser>
          <c:idx val="2"/>
          <c:order val="2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processing'!$G$46:$P$46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BF-4E3A-98AE-E6C4FF35C4D3}"/>
            </c:ext>
          </c:extLst>
        </c:ser>
        <c:ser>
          <c:idx val="3"/>
          <c:order val="3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processing'!$G$47:$P$47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BF-4E3A-98AE-E6C4FF35C4D3}"/>
            </c:ext>
          </c:extLst>
        </c:ser>
        <c:ser>
          <c:idx val="4"/>
          <c:order val="4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processing'!$G$48:$P$48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BF-4E3A-98AE-E6C4FF35C4D3}"/>
            </c:ext>
          </c:extLst>
        </c:ser>
        <c:ser>
          <c:idx val="5"/>
          <c:order val="5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processing'!$G$49:$P$49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BF-4E3A-98AE-E6C4FF35C4D3}"/>
            </c:ext>
          </c:extLst>
        </c:ser>
        <c:ser>
          <c:idx val="6"/>
          <c:order val="6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processing'!$G$50:$P$50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BF-4E3A-98AE-E6C4FF35C4D3}"/>
            </c:ext>
          </c:extLst>
        </c:ser>
        <c:ser>
          <c:idx val="7"/>
          <c:order val="7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processing'!$G$51:$P$51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BF-4E3A-98AE-E6C4FF35C4D3}"/>
            </c:ext>
          </c:extLst>
        </c:ser>
        <c:ser>
          <c:idx val="8"/>
          <c:order val="8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processing'!$G$52:$P$52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BF-4E3A-98AE-E6C4FF35C4D3}"/>
            </c:ext>
          </c:extLst>
        </c:ser>
        <c:ser>
          <c:idx val="9"/>
          <c:order val="9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'Data processing'!$G$53:$P$53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BF-4E3A-98AE-E6C4FF35C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1620814559"/>
        <c:axId val="1620815039"/>
      </c:barChart>
      <c:catAx>
        <c:axId val="1620814559"/>
        <c:scaling>
          <c:orientation val="minMax"/>
        </c:scaling>
        <c:delete val="1"/>
        <c:axPos val="l"/>
        <c:majorTickMark val="none"/>
        <c:minorTickMark val="none"/>
        <c:tickLblPos val="nextTo"/>
        <c:crossAx val="1620815039"/>
        <c:crosses val="autoZero"/>
        <c:auto val="1"/>
        <c:lblAlgn val="ctr"/>
        <c:lblOffset val="100"/>
        <c:noMultiLvlLbl val="0"/>
      </c:catAx>
      <c:valAx>
        <c:axId val="1620815039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2081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processing'!$C$6</c:f>
              <c:strCache>
                <c:ptCount val="1"/>
                <c:pt idx="0">
                  <c:v>Production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 processing'!$B$7:$B$18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'Data processing'!$C$7:$C$18</c:f>
              <c:numCache>
                <c:formatCode>0%</c:formatCode>
                <c:ptCount val="12"/>
                <c:pt idx="0">
                  <c:v>0.23</c:v>
                </c:pt>
                <c:pt idx="1">
                  <c:v>0.76</c:v>
                </c:pt>
                <c:pt idx="2">
                  <c:v>0.8</c:v>
                </c:pt>
                <c:pt idx="3">
                  <c:v>0.28999999999999998</c:v>
                </c:pt>
                <c:pt idx="4">
                  <c:v>1</c:v>
                </c:pt>
                <c:pt idx="5">
                  <c:v>0.21</c:v>
                </c:pt>
                <c:pt idx="6">
                  <c:v>0.28000000000000003</c:v>
                </c:pt>
                <c:pt idx="7">
                  <c:v>0.46</c:v>
                </c:pt>
                <c:pt idx="8">
                  <c:v>0.72</c:v>
                </c:pt>
                <c:pt idx="9">
                  <c:v>0.2</c:v>
                </c:pt>
                <c:pt idx="10">
                  <c:v>0.56000000000000005</c:v>
                </c:pt>
                <c:pt idx="11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A-406A-96DA-6D2D5B60B9D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5519023"/>
        <c:axId val="1825519983"/>
      </c:lineChart>
      <c:catAx>
        <c:axId val="182551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5519983"/>
        <c:crosses val="autoZero"/>
        <c:auto val="1"/>
        <c:lblAlgn val="ctr"/>
        <c:lblOffset val="100"/>
        <c:noMultiLvlLbl val="0"/>
      </c:catAx>
      <c:valAx>
        <c:axId val="18255199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82551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Lines="12" dropStyle="combo" dx="26" fmlaLink="'Data processing'!$A$1" fmlaRange="Data!$A$2:$A$13" noThreeD="1" sel="7" val="0"/>
</file>

<file path=xl/ctrlProps/ctrlProp2.xml><?xml version="1.0" encoding="utf-8"?>
<formControlPr xmlns="http://schemas.microsoft.com/office/spreadsheetml/2009/9/main" objectType="Radio" firstButton="1" fmlaLink="'Data processing'!$A$6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166077</xdr:colOff>
      <xdr:row>1</xdr:row>
      <xdr:rowOff>0</xdr:rowOff>
    </xdr:from>
    <xdr:to>
      <xdr:col>2</xdr:col>
      <xdr:colOff>488461</xdr:colOff>
      <xdr:row>4</xdr:row>
      <xdr:rowOff>19538</xdr:rowOff>
    </xdr:to>
    <xdr:sp macro="" textlink="">
      <xdr:nvSpPr>
        <xdr:cNvPr id="16" name="Прямоугольник: скругленные углы 15">
          <a:extLst>
            <a:ext uri="{FF2B5EF4-FFF2-40B4-BE49-F238E27FC236}">
              <a16:creationId xmlns:a16="http://schemas.microsoft.com/office/drawing/2014/main" id="{E97F82E8-21CF-3412-746F-146DE2551420}"/>
            </a:ext>
          </a:extLst>
        </xdr:cNvPr>
        <xdr:cNvSpPr/>
      </xdr:nvSpPr>
      <xdr:spPr>
        <a:xfrm>
          <a:off x="166077" y="185615"/>
          <a:ext cx="1533769" cy="57638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9769</xdr:colOff>
      <xdr:row>16</xdr:row>
      <xdr:rowOff>87924</xdr:rowOff>
    </xdr:from>
    <xdr:to>
      <xdr:col>21</xdr:col>
      <xdr:colOff>468923</xdr:colOff>
      <xdr:row>18</xdr:row>
      <xdr:rowOff>9770</xdr:rowOff>
    </xdr:to>
    <xdr:sp macro="" textlink="">
      <xdr:nvSpPr>
        <xdr:cNvPr id="15" name="Прямоугольник: скругленные углы 14">
          <a:extLst>
            <a:ext uri="{FF2B5EF4-FFF2-40B4-BE49-F238E27FC236}">
              <a16:creationId xmlns:a16="http://schemas.microsoft.com/office/drawing/2014/main" id="{A7423609-993C-026B-A04F-11CD21C6418C}"/>
            </a:ext>
          </a:extLst>
        </xdr:cNvPr>
        <xdr:cNvSpPr/>
      </xdr:nvSpPr>
      <xdr:spPr>
        <a:xfrm>
          <a:off x="1826846" y="3057770"/>
          <a:ext cx="11361615" cy="29307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1</xdr:row>
          <xdr:rowOff>152400</xdr:rowOff>
        </xdr:from>
        <xdr:to>
          <xdr:col>2</xdr:col>
          <xdr:colOff>358140</xdr:colOff>
          <xdr:row>3</xdr:row>
          <xdr:rowOff>38100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548640</xdr:colOff>
      <xdr:row>2</xdr:row>
      <xdr:rowOff>15240</xdr:rowOff>
    </xdr:from>
    <xdr:to>
      <xdr:col>7</xdr:col>
      <xdr:colOff>33092</xdr:colOff>
      <xdr:row>16</xdr:row>
      <xdr:rowOff>47995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1BA70FD7-E272-4351-8A20-441E39CE4A9E}"/>
            </a:ext>
          </a:extLst>
        </xdr:cNvPr>
        <xdr:cNvGrpSpPr/>
      </xdr:nvGrpSpPr>
      <xdr:grpSpPr>
        <a:xfrm>
          <a:off x="1771851" y="376187"/>
          <a:ext cx="2542478" cy="2559387"/>
          <a:chOff x="2301185" y="1634021"/>
          <a:chExt cx="2532452" cy="2593075"/>
        </a:xfrm>
      </xdr:grpSpPr>
      <xdr:graphicFrame macro="">
        <xdr:nvGraphicFramePr>
          <xdr:cNvPr id="3" name="Диаграмма 2">
            <a:extLst>
              <a:ext uri="{FF2B5EF4-FFF2-40B4-BE49-F238E27FC236}">
                <a16:creationId xmlns:a16="http://schemas.microsoft.com/office/drawing/2014/main" id="{57EAABB2-DD9E-F04F-91A1-E57D8F2AE85A}"/>
              </a:ext>
            </a:extLst>
          </xdr:cNvPr>
          <xdr:cNvGraphicFramePr/>
        </xdr:nvGraphicFramePr>
        <xdr:xfrm>
          <a:off x="2301185" y="1634021"/>
          <a:ext cx="2532452" cy="25930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Диаграмма 3">
            <a:extLst>
              <a:ext uri="{FF2B5EF4-FFF2-40B4-BE49-F238E27FC236}">
                <a16:creationId xmlns:a16="http://schemas.microsoft.com/office/drawing/2014/main" id="{8FB5DE1C-A965-1AC6-FC93-1080365AF869}"/>
              </a:ext>
            </a:extLst>
          </xdr:cNvPr>
          <xdr:cNvGraphicFramePr/>
        </xdr:nvGraphicFramePr>
        <xdr:xfrm>
          <a:off x="2303102" y="1639713"/>
          <a:ext cx="252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7</xdr:col>
      <xdr:colOff>600689</xdr:colOff>
      <xdr:row>2</xdr:row>
      <xdr:rowOff>20277</xdr:rowOff>
    </xdr:from>
    <xdr:to>
      <xdr:col>12</xdr:col>
      <xdr:colOff>72689</xdr:colOff>
      <xdr:row>16</xdr:row>
      <xdr:rowOff>43027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936960A0-02CB-42E4-ADF6-DD2A30FA3E0C}"/>
            </a:ext>
          </a:extLst>
        </xdr:cNvPr>
        <xdr:cNvGrpSpPr/>
      </xdr:nvGrpSpPr>
      <xdr:grpSpPr>
        <a:xfrm>
          <a:off x="4881926" y="381224"/>
          <a:ext cx="2530026" cy="2549382"/>
          <a:chOff x="9944936" y="733497"/>
          <a:chExt cx="2520000" cy="2585136"/>
        </a:xfrm>
      </xdr:grpSpPr>
      <xdr:graphicFrame macro="">
        <xdr:nvGraphicFramePr>
          <xdr:cNvPr id="6" name="Диаграмма 5">
            <a:extLst>
              <a:ext uri="{FF2B5EF4-FFF2-40B4-BE49-F238E27FC236}">
                <a16:creationId xmlns:a16="http://schemas.microsoft.com/office/drawing/2014/main" id="{08DA9BAE-31FF-CD25-5E80-D68D9947FF45}"/>
              </a:ext>
            </a:extLst>
          </xdr:cNvPr>
          <xdr:cNvGraphicFramePr>
            <a:graphicFrameLocks/>
          </xdr:cNvGraphicFramePr>
        </xdr:nvGraphicFramePr>
        <xdr:xfrm>
          <a:off x="9955373" y="733497"/>
          <a:ext cx="2503299" cy="25851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Диаграмма 6">
            <a:extLst>
              <a:ext uri="{FF2B5EF4-FFF2-40B4-BE49-F238E27FC236}">
                <a16:creationId xmlns:a16="http://schemas.microsoft.com/office/drawing/2014/main" id="{7B482C9A-555F-BDC9-CBE6-EC1D4AFA3D87}"/>
              </a:ext>
            </a:extLst>
          </xdr:cNvPr>
          <xdr:cNvGraphicFramePr/>
        </xdr:nvGraphicFramePr>
        <xdr:xfrm>
          <a:off x="9944936" y="758637"/>
          <a:ext cx="252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12</xdr:col>
      <xdr:colOff>606177</xdr:colOff>
      <xdr:row>1</xdr:row>
      <xdr:rowOff>174227</xdr:rowOff>
    </xdr:from>
    <xdr:to>
      <xdr:col>17</xdr:col>
      <xdr:colOff>80743</xdr:colOff>
      <xdr:row>16</xdr:row>
      <xdr:rowOff>16161</xdr:rowOff>
    </xdr:to>
    <xdr:grpSp>
      <xdr:nvGrpSpPr>
        <xdr:cNvPr id="8" name="Группа 7">
          <a:extLst>
            <a:ext uri="{FF2B5EF4-FFF2-40B4-BE49-F238E27FC236}">
              <a16:creationId xmlns:a16="http://schemas.microsoft.com/office/drawing/2014/main" id="{612ECE1C-1E50-4E06-9A36-056077FDB8B1}"/>
            </a:ext>
          </a:extLst>
        </xdr:cNvPr>
        <xdr:cNvGrpSpPr/>
      </xdr:nvGrpSpPr>
      <xdr:grpSpPr>
        <a:xfrm>
          <a:off x="7945440" y="354701"/>
          <a:ext cx="2532592" cy="2549039"/>
          <a:chOff x="12016508" y="2515644"/>
          <a:chExt cx="2520000" cy="2585135"/>
        </a:xfrm>
      </xdr:grpSpPr>
      <xdr:graphicFrame macro="">
        <xdr:nvGraphicFramePr>
          <xdr:cNvPr id="9" name="Диаграмма 8">
            <a:extLst>
              <a:ext uri="{FF2B5EF4-FFF2-40B4-BE49-F238E27FC236}">
                <a16:creationId xmlns:a16="http://schemas.microsoft.com/office/drawing/2014/main" id="{64517095-95B6-5C9F-9F74-6EA45E791607}"/>
              </a:ext>
            </a:extLst>
          </xdr:cNvPr>
          <xdr:cNvGraphicFramePr>
            <a:graphicFrameLocks/>
          </xdr:cNvGraphicFramePr>
        </xdr:nvGraphicFramePr>
        <xdr:xfrm>
          <a:off x="12022138" y="2515644"/>
          <a:ext cx="2503298" cy="258513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0" name="Диаграмма 9">
            <a:extLst>
              <a:ext uri="{FF2B5EF4-FFF2-40B4-BE49-F238E27FC236}">
                <a16:creationId xmlns:a16="http://schemas.microsoft.com/office/drawing/2014/main" id="{9763A4DA-9BE6-E771-8BDA-B706EC1F2CD2}"/>
              </a:ext>
            </a:extLst>
          </xdr:cNvPr>
          <xdr:cNvGraphicFramePr/>
        </xdr:nvGraphicFramePr>
        <xdr:xfrm>
          <a:off x="12016508" y="2542785"/>
          <a:ext cx="252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18</xdr:col>
      <xdr:colOff>5165</xdr:colOff>
      <xdr:row>2</xdr:row>
      <xdr:rowOff>21827</xdr:rowOff>
    </xdr:from>
    <xdr:to>
      <xdr:col>22</xdr:col>
      <xdr:colOff>97204</xdr:colOff>
      <xdr:row>16</xdr:row>
      <xdr:rowOff>46642</xdr:rowOff>
    </xdr:to>
    <xdr:grpSp>
      <xdr:nvGrpSpPr>
        <xdr:cNvPr id="11" name="Группа 10">
          <a:extLst>
            <a:ext uri="{FF2B5EF4-FFF2-40B4-BE49-F238E27FC236}">
              <a16:creationId xmlns:a16="http://schemas.microsoft.com/office/drawing/2014/main" id="{63EB1C15-E3AF-49FB-BB89-3FB84F494F3F}"/>
            </a:ext>
          </a:extLst>
        </xdr:cNvPr>
        <xdr:cNvGrpSpPr/>
      </xdr:nvGrpSpPr>
      <xdr:grpSpPr>
        <a:xfrm>
          <a:off x="11014060" y="382774"/>
          <a:ext cx="2538460" cy="2551447"/>
          <a:chOff x="13507233" y="5156547"/>
          <a:chExt cx="2530438" cy="2585136"/>
        </a:xfrm>
      </xdr:grpSpPr>
      <xdr:graphicFrame macro="">
        <xdr:nvGraphicFramePr>
          <xdr:cNvPr id="12" name="Диаграмма 11">
            <a:extLst>
              <a:ext uri="{FF2B5EF4-FFF2-40B4-BE49-F238E27FC236}">
                <a16:creationId xmlns:a16="http://schemas.microsoft.com/office/drawing/2014/main" id="{27055CA7-482B-38DB-EEF4-414BE07DF9F0}"/>
              </a:ext>
            </a:extLst>
          </xdr:cNvPr>
          <xdr:cNvGraphicFramePr>
            <a:graphicFrameLocks/>
          </xdr:cNvGraphicFramePr>
        </xdr:nvGraphicFramePr>
        <xdr:xfrm>
          <a:off x="13507233" y="5156547"/>
          <a:ext cx="2503299" cy="258513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3" name="Диаграмма 12">
            <a:extLst>
              <a:ext uri="{FF2B5EF4-FFF2-40B4-BE49-F238E27FC236}">
                <a16:creationId xmlns:a16="http://schemas.microsoft.com/office/drawing/2014/main" id="{99355BAD-8F38-8181-9646-1648E771C1B4}"/>
              </a:ext>
            </a:extLst>
          </xdr:cNvPr>
          <xdr:cNvGraphicFramePr/>
        </xdr:nvGraphicFramePr>
        <xdr:xfrm>
          <a:off x="13517671" y="5162811"/>
          <a:ext cx="2520000" cy="252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373380</xdr:colOff>
          <xdr:row>16</xdr:row>
          <xdr:rowOff>160020</xdr:rowOff>
        </xdr:from>
        <xdr:to>
          <xdr:col>6</xdr:col>
          <xdr:colOff>144780</xdr:colOff>
          <xdr:row>18</xdr:row>
          <xdr:rowOff>45720</xdr:rowOff>
        </xdr:to>
        <xdr:sp macro="" textlink="">
          <xdr:nvSpPr>
            <xdr:cNvPr id="2054" name="Option 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Рівень обслуговування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45720</xdr:colOff>
          <xdr:row>16</xdr:row>
          <xdr:rowOff>129540</xdr:rowOff>
        </xdr:from>
        <xdr:to>
          <xdr:col>10</xdr:col>
          <xdr:colOff>495300</xdr:colOff>
          <xdr:row>18</xdr:row>
          <xdr:rowOff>7620</xdr:rowOff>
        </xdr:to>
        <xdr:sp macro="" textlink="">
          <xdr:nvSpPr>
            <xdr:cNvPr id="2058" name="Option 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Показник якості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220980</xdr:colOff>
          <xdr:row>16</xdr:row>
          <xdr:rowOff>152400</xdr:rowOff>
        </xdr:from>
        <xdr:to>
          <xdr:col>16</xdr:col>
          <xdr:colOff>60960</xdr:colOff>
          <xdr:row>18</xdr:row>
          <xdr:rowOff>30480</xdr:rowOff>
        </xdr:to>
        <xdr:sp macro="" textlink="">
          <xdr:nvSpPr>
            <xdr:cNvPr id="2059" name="Option 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Виробництво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236220</xdr:colOff>
          <xdr:row>16</xdr:row>
          <xdr:rowOff>106680</xdr:rowOff>
        </xdr:from>
        <xdr:to>
          <xdr:col>21</xdr:col>
          <xdr:colOff>76200</xdr:colOff>
          <xdr:row>17</xdr:row>
          <xdr:rowOff>167640</xdr:rowOff>
        </xdr:to>
        <xdr:sp macro="" textlink="">
          <xdr:nvSpPr>
            <xdr:cNvPr id="2060" name="Option 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Рівень продаж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15240</xdr:colOff>
      <xdr:row>18</xdr:row>
      <xdr:rowOff>60960</xdr:rowOff>
    </xdr:from>
    <xdr:to>
      <xdr:col>22</xdr:col>
      <xdr:colOff>22860</xdr:colOff>
      <xdr:row>33</xdr:row>
      <xdr:rowOff>60960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49827FE7-7167-4966-8760-ABDBACE1D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jpeg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6" sqref="E16"/>
    </sheetView>
  </sheetViews>
  <sheetFormatPr defaultRowHeight="14.4" x14ac:dyDescent="0.3"/>
  <cols>
    <col min="1" max="1" width="11.21875" customWidth="1"/>
    <col min="2" max="2" width="15.6640625" customWidth="1"/>
    <col min="3" max="3" width="13.21875" customWidth="1"/>
    <col min="4" max="4" width="15.5546875" customWidth="1"/>
  </cols>
  <sheetData>
    <row r="1" spans="1:5" ht="28.8" x14ac:dyDescent="0.3">
      <c r="A1" s="3" t="s">
        <v>0</v>
      </c>
      <c r="B1" s="4" t="s">
        <v>13</v>
      </c>
      <c r="C1" s="4" t="s">
        <v>14</v>
      </c>
      <c r="D1" s="4" t="s">
        <v>15</v>
      </c>
      <c r="E1" s="4" t="s">
        <v>16</v>
      </c>
    </row>
    <row r="2" spans="1:5" x14ac:dyDescent="0.3">
      <c r="A2" s="1" t="s">
        <v>1</v>
      </c>
      <c r="B2" s="2">
        <v>0.38</v>
      </c>
      <c r="C2" s="2">
        <v>0.5</v>
      </c>
      <c r="D2" s="2">
        <v>0.23</v>
      </c>
      <c r="E2" s="2">
        <v>0.38</v>
      </c>
    </row>
    <row r="3" spans="1:5" x14ac:dyDescent="0.3">
      <c r="A3" s="1" t="s">
        <v>2</v>
      </c>
      <c r="B3" s="2">
        <v>0.68</v>
      </c>
      <c r="C3" s="2">
        <v>0.67</v>
      </c>
      <c r="D3" s="2">
        <v>0.76</v>
      </c>
      <c r="E3" s="2">
        <v>0.68</v>
      </c>
    </row>
    <row r="4" spans="1:5" x14ac:dyDescent="0.3">
      <c r="A4" s="1" t="s">
        <v>3</v>
      </c>
      <c r="B4" s="2">
        <v>0.5</v>
      </c>
      <c r="C4" s="2">
        <v>0.84</v>
      </c>
      <c r="D4" s="2">
        <v>0.8</v>
      </c>
      <c r="E4" s="2">
        <v>0.5</v>
      </c>
    </row>
    <row r="5" spans="1:5" x14ac:dyDescent="0.3">
      <c r="A5" s="1" t="s">
        <v>4</v>
      </c>
      <c r="B5" s="2">
        <v>0.94</v>
      </c>
      <c r="C5" s="2">
        <v>0.68</v>
      </c>
      <c r="D5" s="2">
        <v>0.28999999999999998</v>
      </c>
      <c r="E5" s="2">
        <v>0.94</v>
      </c>
    </row>
    <row r="6" spans="1:5" x14ac:dyDescent="0.3">
      <c r="A6" s="1" t="s">
        <v>5</v>
      </c>
      <c r="B6" s="2">
        <v>0.94</v>
      </c>
      <c r="C6" s="2">
        <v>1</v>
      </c>
      <c r="D6" s="2">
        <v>1</v>
      </c>
      <c r="E6" s="2">
        <v>0.94</v>
      </c>
    </row>
    <row r="7" spans="1:5" x14ac:dyDescent="0.3">
      <c r="A7" s="1" t="s">
        <v>6</v>
      </c>
      <c r="B7" s="2">
        <v>0.67</v>
      </c>
      <c r="C7" s="2">
        <v>0.84</v>
      </c>
      <c r="D7" s="2">
        <v>0.21</v>
      </c>
      <c r="E7" s="2">
        <v>1</v>
      </c>
    </row>
    <row r="8" spans="1:5" x14ac:dyDescent="0.3">
      <c r="A8" s="1" t="s">
        <v>7</v>
      </c>
      <c r="B8" s="2">
        <v>0.74</v>
      </c>
      <c r="C8" s="2">
        <v>0.54</v>
      </c>
      <c r="D8" s="2">
        <v>0.28000000000000003</v>
      </c>
      <c r="E8" s="2">
        <v>0.84</v>
      </c>
    </row>
    <row r="9" spans="1:5" x14ac:dyDescent="0.3">
      <c r="A9" s="1" t="s">
        <v>8</v>
      </c>
      <c r="B9" s="2">
        <v>0.84</v>
      </c>
      <c r="C9" s="2">
        <v>0.65</v>
      </c>
      <c r="D9" s="2">
        <v>0.46</v>
      </c>
      <c r="E9" s="2">
        <v>0.54</v>
      </c>
    </row>
    <row r="10" spans="1:5" x14ac:dyDescent="0.3">
      <c r="A10" s="1" t="s">
        <v>9</v>
      </c>
      <c r="B10" s="2">
        <v>0.32</v>
      </c>
      <c r="C10" s="2">
        <v>0.76</v>
      </c>
      <c r="D10" s="2">
        <v>0.72</v>
      </c>
      <c r="E10" s="2">
        <v>0.65</v>
      </c>
    </row>
    <row r="11" spans="1:5" x14ac:dyDescent="0.3">
      <c r="A11" s="1" t="s">
        <v>10</v>
      </c>
      <c r="B11" s="2">
        <v>0.68</v>
      </c>
      <c r="C11" s="2">
        <v>0.56999999999999995</v>
      </c>
      <c r="D11" s="2">
        <v>0.2</v>
      </c>
      <c r="E11" s="2">
        <v>0.76</v>
      </c>
    </row>
    <row r="12" spans="1:5" x14ac:dyDescent="0.3">
      <c r="A12" s="1" t="s">
        <v>11</v>
      </c>
      <c r="B12" s="2">
        <v>0.31</v>
      </c>
      <c r="C12" s="2">
        <v>0.53</v>
      </c>
      <c r="D12" s="2">
        <v>0.56000000000000005</v>
      </c>
      <c r="E12" s="2">
        <v>0.56999999999999995</v>
      </c>
    </row>
    <row r="13" spans="1:5" x14ac:dyDescent="0.3">
      <c r="A13" s="1" t="s">
        <v>12</v>
      </c>
      <c r="B13" s="2">
        <v>0.57999999999999996</v>
      </c>
      <c r="C13" s="2">
        <v>0.28999999999999998</v>
      </c>
      <c r="D13" s="2">
        <v>0.83</v>
      </c>
      <c r="E13" s="2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9E3C-ECFD-45FE-BAEC-6ED877ED1BE1}">
  <sheetPr codeName="Лист1">
    <pageSetUpPr fitToPage="1"/>
  </sheetPr>
  <dimension ref="D1:V2"/>
  <sheetViews>
    <sheetView showGridLines="0" zoomScale="76" zoomScaleNormal="112" workbookViewId="0">
      <selection activeCell="AA12" sqref="AA12"/>
    </sheetView>
  </sheetViews>
  <sheetFormatPr defaultRowHeight="14.4" x14ac:dyDescent="0.3"/>
  <sheetData>
    <row r="1" spans="4:22" x14ac:dyDescent="0.3">
      <c r="D1" s="7" t="str">
        <f>'Data processing'!E1</f>
        <v>Level of service</v>
      </c>
      <c r="E1" s="7"/>
      <c r="F1" s="7"/>
      <c r="G1" s="7"/>
      <c r="I1" s="7" t="str">
        <f>'Data processing'!A3</f>
        <v>Quality indicator</v>
      </c>
      <c r="J1" s="7"/>
      <c r="K1" s="7"/>
      <c r="L1" s="7"/>
      <c r="N1" s="7" t="str">
        <f>'Data processing'!A4</f>
        <v>Production</v>
      </c>
      <c r="O1" s="7"/>
      <c r="P1" s="7"/>
      <c r="Q1" s="7"/>
      <c r="S1" s="7" t="str">
        <f>'Data processing'!A5</f>
        <v>Sales level</v>
      </c>
      <c r="T1" s="7"/>
      <c r="U1" s="7"/>
      <c r="V1" s="7"/>
    </row>
    <row r="2" spans="4:22" x14ac:dyDescent="0.3">
      <c r="D2" s="8">
        <f>'Data processing'!B2</f>
        <v>0.74</v>
      </c>
      <c r="E2" s="9"/>
      <c r="F2" s="9"/>
      <c r="G2" s="9"/>
      <c r="I2" s="8">
        <f>'Data processing'!B3</f>
        <v>0.54</v>
      </c>
      <c r="J2" s="9"/>
      <c r="K2" s="9"/>
      <c r="L2" s="9"/>
      <c r="N2" s="8">
        <f>'Data processing'!B4</f>
        <v>0.28000000000000003</v>
      </c>
      <c r="O2" s="9"/>
      <c r="P2" s="9"/>
      <c r="Q2" s="9"/>
      <c r="S2" s="8">
        <f>'Data processing'!B5</f>
        <v>0.84</v>
      </c>
      <c r="T2" s="9"/>
      <c r="U2" s="9"/>
      <c r="V2" s="9"/>
    </row>
  </sheetData>
  <mergeCells count="8">
    <mergeCell ref="S1:V1"/>
    <mergeCell ref="N2:Q2"/>
    <mergeCell ref="S2:V2"/>
    <mergeCell ref="D1:G1"/>
    <mergeCell ref="D2:G2"/>
    <mergeCell ref="I2:L2"/>
    <mergeCell ref="I1:L1"/>
    <mergeCell ref="N1:Q1"/>
  </mergeCells>
  <pageMargins left="0.7" right="0.7" top="0.75" bottom="0.75" header="0.3" footer="0.3"/>
  <pageSetup paperSize="9" scale="83" fitToWidth="2" fitToHeight="0" orientation="portrait" horizontalDpi="300" verticalDpi="0" copies="0" r:id="rId1"/>
  <drawing r:id="rId2"/>
  <legacyDrawing r:id="rId3"/>
  <picture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>
                  <from>
                    <xdr:col>0</xdr:col>
                    <xdr:colOff>304800</xdr:colOff>
                    <xdr:row>1</xdr:row>
                    <xdr:rowOff>152400</xdr:rowOff>
                  </from>
                  <to>
                    <xdr:col>2</xdr:col>
                    <xdr:colOff>358140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6" name="Option Button 6">
              <controlPr defaultSize="0" autoFill="0" autoLine="0" autoPict="0">
                <anchor moveWithCells="1">
                  <from>
                    <xdr:col>3</xdr:col>
                    <xdr:colOff>373380</xdr:colOff>
                    <xdr:row>16</xdr:row>
                    <xdr:rowOff>160020</xdr:rowOff>
                  </from>
                  <to>
                    <xdr:col>6</xdr:col>
                    <xdr:colOff>144780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7" name="Option Button 10">
              <controlPr defaultSize="0" autoFill="0" autoLine="0" autoPict="0">
                <anchor moveWithCells="1">
                  <from>
                    <xdr:col>9</xdr:col>
                    <xdr:colOff>45720</xdr:colOff>
                    <xdr:row>16</xdr:row>
                    <xdr:rowOff>129540</xdr:rowOff>
                  </from>
                  <to>
                    <xdr:col>10</xdr:col>
                    <xdr:colOff>495300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8" name="Option Button 11">
              <controlPr defaultSize="0" autoFill="0" autoLine="0" autoPict="0">
                <anchor moveWithCells="1">
                  <from>
                    <xdr:col>14</xdr:col>
                    <xdr:colOff>220980</xdr:colOff>
                    <xdr:row>16</xdr:row>
                    <xdr:rowOff>152400</xdr:rowOff>
                  </from>
                  <to>
                    <xdr:col>16</xdr:col>
                    <xdr:colOff>60960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" name="Option Button 12">
              <controlPr defaultSize="0" autoFill="0" autoLine="0" autoPict="0">
                <anchor moveWithCells="1">
                  <from>
                    <xdr:col>19</xdr:col>
                    <xdr:colOff>236220</xdr:colOff>
                    <xdr:row>16</xdr:row>
                    <xdr:rowOff>106680</xdr:rowOff>
                  </from>
                  <to>
                    <xdr:col>21</xdr:col>
                    <xdr:colOff>76200</xdr:colOff>
                    <xdr:row>17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D78D-78F2-4F40-BE30-924190BB8BBF}">
  <dimension ref="A1:AC53"/>
  <sheetViews>
    <sheetView zoomScale="84" workbookViewId="0">
      <selection activeCell="E14" sqref="E14"/>
    </sheetView>
  </sheetViews>
  <sheetFormatPr defaultRowHeight="14.4" x14ac:dyDescent="0.3"/>
  <cols>
    <col min="1" max="1" width="17.77734375" customWidth="1"/>
    <col min="2" max="2" width="14.33203125" customWidth="1"/>
    <col min="3" max="3" width="17.44140625" customWidth="1"/>
    <col min="5" max="5" width="17.77734375" customWidth="1"/>
  </cols>
  <sheetData>
    <row r="1" spans="1:29" x14ac:dyDescent="0.3">
      <c r="A1">
        <v>7</v>
      </c>
      <c r="B1" t="str" cm="1">
        <f t="array" ref="B1">INDEX(Data!A2:A13,'Data processing'!A1,0)</f>
        <v>July</v>
      </c>
      <c r="E1" s="4" t="s">
        <v>13</v>
      </c>
      <c r="F1">
        <f>ROUND(B2*100,0)</f>
        <v>74</v>
      </c>
      <c r="G1">
        <v>0</v>
      </c>
      <c r="H1">
        <f>SUM($G$2:G11)</f>
        <v>10</v>
      </c>
      <c r="I1">
        <f>SUM($G$2:H11)</f>
        <v>20</v>
      </c>
      <c r="J1">
        <f>SUM($G$2:I11)</f>
        <v>30</v>
      </c>
      <c r="K1">
        <f>SUM($G$2:J11)</f>
        <v>40</v>
      </c>
      <c r="L1">
        <f>SUM($G$2:K11)</f>
        <v>50</v>
      </c>
      <c r="M1">
        <f>SUM($G$2:L11)</f>
        <v>60</v>
      </c>
      <c r="N1">
        <f>SUM($G$2:M11)</f>
        <v>70</v>
      </c>
      <c r="O1">
        <f>SUM($G$2:N11)</f>
        <v>74</v>
      </c>
      <c r="P1">
        <f>SUM($G$2:O11)</f>
        <v>74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</row>
    <row r="2" spans="1:29" x14ac:dyDescent="0.3">
      <c r="A2" s="4" t="s">
        <v>13</v>
      </c>
      <c r="B2" s="5">
        <f>VLOOKUP(B$1,Data!$A:$E,MATCH('Data processing'!A2,Data!A$1:E$1,0),0)</f>
        <v>0.74</v>
      </c>
      <c r="G2">
        <f>IF(SUM(G$1:G1)&gt;=$F$1,"",1)</f>
        <v>1</v>
      </c>
      <c r="H2">
        <f>IF(SUM(H$1:H1)&gt;=$F$1,"",1)</f>
        <v>1</v>
      </c>
      <c r="I2">
        <f>IF(SUM(I$1:I1)&gt;=$F$1,"",1)</f>
        <v>1</v>
      </c>
      <c r="J2">
        <f>IF(SUM(J$1:J1)&gt;=$F$1,"",1)</f>
        <v>1</v>
      </c>
      <c r="K2">
        <f>IF(SUM(K$1:K1)&gt;=$F$1,"",1)</f>
        <v>1</v>
      </c>
      <c r="L2">
        <f>IF(SUM(L$1:L1)&gt;=$F$1,"",1)</f>
        <v>1</v>
      </c>
      <c r="M2">
        <f>IF(SUM(M$1:M1)&gt;=$F$1,"",1)</f>
        <v>1</v>
      </c>
      <c r="N2">
        <f>IF(SUM(N$1:N1)&gt;=$F$1,"",1)</f>
        <v>1</v>
      </c>
      <c r="O2" t="str">
        <f>IF(SUM(O$1:O1)&gt;=$F$1,"",1)</f>
        <v/>
      </c>
      <c r="P2" t="str">
        <f>IF(SUM(P$1:P1)&gt;=$F$1,"",1)</f>
        <v/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 x14ac:dyDescent="0.3">
      <c r="A3" s="4" t="s">
        <v>14</v>
      </c>
      <c r="B3" s="5">
        <f>VLOOKUP(B$1,Data!$A:$E,MATCH('Data processing'!A3,Data!A$1:E$1,0),0)</f>
        <v>0.54</v>
      </c>
      <c r="G3">
        <f>IF(SUM(G$1:G2)&gt;=$F$1,"",1)</f>
        <v>1</v>
      </c>
      <c r="H3">
        <f>IF(SUM(H$1:H2)&gt;=$F$1,"",1)</f>
        <v>1</v>
      </c>
      <c r="I3">
        <f>IF(SUM(I$1:I2)&gt;=$F$1,"",1)</f>
        <v>1</v>
      </c>
      <c r="J3">
        <f>IF(SUM(J$1:J2)&gt;=$F$1,"",1)</f>
        <v>1</v>
      </c>
      <c r="K3">
        <f>IF(SUM(K$1:K2)&gt;=$F$1,"",1)</f>
        <v>1</v>
      </c>
      <c r="L3">
        <f>IF(SUM(L$1:L2)&gt;=$F$1,"",1)</f>
        <v>1</v>
      </c>
      <c r="M3">
        <f>IF(SUM(M$1:M2)&gt;=$F$1,"",1)</f>
        <v>1</v>
      </c>
      <c r="N3">
        <f>IF(SUM(N$1:N2)&gt;=$F$1,"",1)</f>
        <v>1</v>
      </c>
      <c r="O3" t="str">
        <f>IF(SUM(O$1:O2)&gt;=$F$1,"",1)</f>
        <v/>
      </c>
      <c r="P3" t="str">
        <f>IF(SUM(P$1:P2)&gt;=$F$1,"",1)</f>
        <v/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  <row r="4" spans="1:29" x14ac:dyDescent="0.3">
      <c r="A4" s="4" t="s">
        <v>15</v>
      </c>
      <c r="B4" s="5">
        <f>VLOOKUP(B$1,Data!$A:$E,MATCH('Data processing'!A4,Data!A$1:E$1,0),0)</f>
        <v>0.28000000000000003</v>
      </c>
      <c r="G4">
        <f>IF(SUM(G$1:G3)&gt;=$F$1,"",1)</f>
        <v>1</v>
      </c>
      <c r="H4">
        <f>IF(SUM(H$1:H3)&gt;=$F$1,"",1)</f>
        <v>1</v>
      </c>
      <c r="I4">
        <f>IF(SUM(I$1:I3)&gt;=$F$1,"",1)</f>
        <v>1</v>
      </c>
      <c r="J4">
        <f>IF(SUM(J$1:J3)&gt;=$F$1,"",1)</f>
        <v>1</v>
      </c>
      <c r="K4">
        <f>IF(SUM(K$1:K3)&gt;=$F$1,"",1)</f>
        <v>1</v>
      </c>
      <c r="L4">
        <f>IF(SUM(L$1:L3)&gt;=$F$1,"",1)</f>
        <v>1</v>
      </c>
      <c r="M4">
        <f>IF(SUM(M$1:M3)&gt;=$F$1,"",1)</f>
        <v>1</v>
      </c>
      <c r="N4">
        <f>IF(SUM(N$1:N3)&gt;=$F$1,"",1)</f>
        <v>1</v>
      </c>
      <c r="O4" t="str">
        <f>IF(SUM(O$1:O3)&gt;=$F$1,"",1)</f>
        <v/>
      </c>
      <c r="P4" t="str">
        <f>IF(SUM(P$1:P3)&gt;=$F$1,"",1)</f>
        <v/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3">
      <c r="A5" s="4" t="s">
        <v>16</v>
      </c>
      <c r="B5" s="5">
        <f>VLOOKUP(B$1,Data!$A:$E,MATCH('Data processing'!A5,Data!A$1:E$1,0),0)</f>
        <v>0.84</v>
      </c>
      <c r="G5">
        <f>IF(SUM(G$1:G4)&gt;=$F$1,"",1)</f>
        <v>1</v>
      </c>
      <c r="H5">
        <f>IF(SUM(H$1:H4)&gt;=$F$1,"",1)</f>
        <v>1</v>
      </c>
      <c r="I5">
        <f>IF(SUM(I$1:I4)&gt;=$F$1,"",1)</f>
        <v>1</v>
      </c>
      <c r="J5">
        <f>IF(SUM(J$1:J4)&gt;=$F$1,"",1)</f>
        <v>1</v>
      </c>
      <c r="K5">
        <f>IF(SUM(K$1:K4)&gt;=$F$1,"",1)</f>
        <v>1</v>
      </c>
      <c r="L5">
        <f>IF(SUM(L$1:L4)&gt;=$F$1,"",1)</f>
        <v>1</v>
      </c>
      <c r="M5">
        <f>IF(SUM(M$1:M4)&gt;=$F$1,"",1)</f>
        <v>1</v>
      </c>
      <c r="N5">
        <f>IF(SUM(N$1:N4)&gt;=$F$1,"",1)</f>
        <v>1</v>
      </c>
      <c r="O5" t="str">
        <f>IF(SUM(O$1:O4)&gt;=$F$1,"",1)</f>
        <v/>
      </c>
      <c r="P5" t="str">
        <f>IF(SUM(P$1:P4)&gt;=$F$1,"",1)</f>
        <v/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3">
      <c r="A6">
        <v>3</v>
      </c>
      <c r="B6" t="s">
        <v>0</v>
      </c>
      <c r="C6" t="str" cm="1">
        <f t="array" ref="C6">INDEX(Data!B1:E1,'Data processing'!A6)</f>
        <v>Production</v>
      </c>
      <c r="G6">
        <f>IF(SUM(G$1:G5)&gt;=$F$1,"",1)</f>
        <v>1</v>
      </c>
      <c r="H6">
        <f>IF(SUM(H$1:H5)&gt;=$F$1,"",1)</f>
        <v>1</v>
      </c>
      <c r="I6">
        <f>IF(SUM(I$1:I5)&gt;=$F$1,"",1)</f>
        <v>1</v>
      </c>
      <c r="J6">
        <f>IF(SUM(J$1:J5)&gt;=$F$1,"",1)</f>
        <v>1</v>
      </c>
      <c r="K6">
        <f>IF(SUM(K$1:K5)&gt;=$F$1,"",1)</f>
        <v>1</v>
      </c>
      <c r="L6">
        <f>IF(SUM(L$1:L5)&gt;=$F$1,"",1)</f>
        <v>1</v>
      </c>
      <c r="M6">
        <f>IF(SUM(M$1:M5)&gt;=$F$1,"",1)</f>
        <v>1</v>
      </c>
      <c r="N6" t="str">
        <f>IF(SUM(N$1:N5)&gt;=$F$1,"",1)</f>
        <v/>
      </c>
      <c r="O6" t="str">
        <f>IF(SUM(O$1:O5)&gt;=$F$1,"",1)</f>
        <v/>
      </c>
      <c r="P6" t="str">
        <f>IF(SUM(P$1:P5)&gt;=$F$1,"",1)</f>
        <v/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 x14ac:dyDescent="0.3">
      <c r="A7" t="str" cm="1">
        <f t="array" ref="A7:A18">Data!A2:A13</f>
        <v>January</v>
      </c>
      <c r="B7" t="str">
        <f>LEFT(A7,3)</f>
        <v>Jan</v>
      </c>
      <c r="C7" s="6">
        <f>VLOOKUP(A7,Data!$A$1:$E$13,'Data processing'!$A$6+1,0)</f>
        <v>0.23</v>
      </c>
      <c r="G7">
        <f>IF(SUM(G$1:G6)&gt;=$F$1,"",1)</f>
        <v>1</v>
      </c>
      <c r="H7">
        <f>IF(SUM(H$1:H6)&gt;=$F$1,"",1)</f>
        <v>1</v>
      </c>
      <c r="I7">
        <f>IF(SUM(I$1:I6)&gt;=$F$1,"",1)</f>
        <v>1</v>
      </c>
      <c r="J7">
        <f>IF(SUM(J$1:J6)&gt;=$F$1,"",1)</f>
        <v>1</v>
      </c>
      <c r="K7">
        <f>IF(SUM(K$1:K6)&gt;=$F$1,"",1)</f>
        <v>1</v>
      </c>
      <c r="L7">
        <f>IF(SUM(L$1:L6)&gt;=$F$1,"",1)</f>
        <v>1</v>
      </c>
      <c r="M7">
        <f>IF(SUM(M$1:M6)&gt;=$F$1,"",1)</f>
        <v>1</v>
      </c>
      <c r="N7" t="str">
        <f>IF(SUM(N$1:N6)&gt;=$F$1,"",1)</f>
        <v/>
      </c>
      <c r="O7" t="str">
        <f>IF(SUM(O$1:O6)&gt;=$F$1,"",1)</f>
        <v/>
      </c>
      <c r="P7" t="str">
        <f>IF(SUM(P$1:P6)&gt;=$F$1,"",1)</f>
        <v/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3">
      <c r="A8" t="str">
        <v>February</v>
      </c>
      <c r="B8" t="str">
        <f t="shared" ref="B8:B18" si="0">LEFT(A8,3)</f>
        <v>Feb</v>
      </c>
      <c r="C8" s="6">
        <f>VLOOKUP(A8,Data!$A$1:$E$13,'Data processing'!$A$6+1,0)</f>
        <v>0.76</v>
      </c>
      <c r="G8">
        <f>IF(SUM(G$1:G7)&gt;=$F$1,"",1)</f>
        <v>1</v>
      </c>
      <c r="H8">
        <f>IF(SUM(H$1:H7)&gt;=$F$1,"",1)</f>
        <v>1</v>
      </c>
      <c r="I8">
        <f>IF(SUM(I$1:I7)&gt;=$F$1,"",1)</f>
        <v>1</v>
      </c>
      <c r="J8">
        <f>IF(SUM(J$1:J7)&gt;=$F$1,"",1)</f>
        <v>1</v>
      </c>
      <c r="K8">
        <f>IF(SUM(K$1:K7)&gt;=$F$1,"",1)</f>
        <v>1</v>
      </c>
      <c r="L8">
        <f>IF(SUM(L$1:L7)&gt;=$F$1,"",1)</f>
        <v>1</v>
      </c>
      <c r="M8">
        <f>IF(SUM(M$1:M7)&gt;=$F$1,"",1)</f>
        <v>1</v>
      </c>
      <c r="N8" t="str">
        <f>IF(SUM(N$1:N7)&gt;=$F$1,"",1)</f>
        <v/>
      </c>
      <c r="O8" t="str">
        <f>IF(SUM(O$1:O7)&gt;=$F$1,"",1)</f>
        <v/>
      </c>
      <c r="P8" t="str">
        <f>IF(SUM(P$1:P7)&gt;=$F$1,"",1)</f>
        <v/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 x14ac:dyDescent="0.3">
      <c r="A9" t="str">
        <v>March</v>
      </c>
      <c r="B9" t="str">
        <f t="shared" si="0"/>
        <v>Mar</v>
      </c>
      <c r="C9" s="6">
        <f>VLOOKUP(A9,Data!$A$1:$E$13,'Data processing'!$A$6+1,0)</f>
        <v>0.8</v>
      </c>
      <c r="G9">
        <f>IF(SUM(G$1:G8)&gt;=$F$1,"",1)</f>
        <v>1</v>
      </c>
      <c r="H9">
        <f>IF(SUM(H$1:H8)&gt;=$F$1,"",1)</f>
        <v>1</v>
      </c>
      <c r="I9">
        <f>IF(SUM(I$1:I8)&gt;=$F$1,"",1)</f>
        <v>1</v>
      </c>
      <c r="J9">
        <f>IF(SUM(J$1:J8)&gt;=$F$1,"",1)</f>
        <v>1</v>
      </c>
      <c r="K9">
        <f>IF(SUM(K$1:K8)&gt;=$F$1,"",1)</f>
        <v>1</v>
      </c>
      <c r="L9">
        <f>IF(SUM(L$1:L8)&gt;=$F$1,"",1)</f>
        <v>1</v>
      </c>
      <c r="M9">
        <f>IF(SUM(M$1:M8)&gt;=$F$1,"",1)</f>
        <v>1</v>
      </c>
      <c r="N9" t="str">
        <f>IF(SUM(N$1:N8)&gt;=$F$1,"",1)</f>
        <v/>
      </c>
      <c r="O9" t="str">
        <f>IF(SUM(O$1:O8)&gt;=$F$1,"",1)</f>
        <v/>
      </c>
      <c r="P9" t="str">
        <f>IF(SUM(P$1:P8)&gt;=$F$1,"",1)</f>
        <v/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 x14ac:dyDescent="0.3">
      <c r="A10" t="str">
        <v>April</v>
      </c>
      <c r="B10" t="str">
        <f t="shared" si="0"/>
        <v>Apr</v>
      </c>
      <c r="C10" s="6">
        <f>VLOOKUP(A10,Data!$A$1:$E$13,'Data processing'!$A$6+1,0)</f>
        <v>0.28999999999999998</v>
      </c>
      <c r="G10">
        <f>IF(SUM(G$1:G9)&gt;=$F$1,"",1)</f>
        <v>1</v>
      </c>
      <c r="H10">
        <f>IF(SUM(H$1:H9)&gt;=$F$1,"",1)</f>
        <v>1</v>
      </c>
      <c r="I10">
        <f>IF(SUM(I$1:I9)&gt;=$F$1,"",1)</f>
        <v>1</v>
      </c>
      <c r="J10">
        <f>IF(SUM(J$1:J9)&gt;=$F$1,"",1)</f>
        <v>1</v>
      </c>
      <c r="K10">
        <f>IF(SUM(K$1:K9)&gt;=$F$1,"",1)</f>
        <v>1</v>
      </c>
      <c r="L10">
        <f>IF(SUM(L$1:L9)&gt;=$F$1,"",1)</f>
        <v>1</v>
      </c>
      <c r="M10">
        <f>IF(SUM(M$1:M9)&gt;=$F$1,"",1)</f>
        <v>1</v>
      </c>
      <c r="N10" t="str">
        <f>IF(SUM(N$1:N9)&gt;=$F$1,"",1)</f>
        <v/>
      </c>
      <c r="O10" t="str">
        <f>IF(SUM(O$1:O9)&gt;=$F$1,"",1)</f>
        <v/>
      </c>
      <c r="P10" t="str">
        <f>IF(SUM(P$1:P9)&gt;=$F$1,"",1)</f>
        <v/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3">
      <c r="A11" t="str">
        <v>May</v>
      </c>
      <c r="B11" t="str">
        <f t="shared" si="0"/>
        <v>May</v>
      </c>
      <c r="C11" s="6">
        <f>VLOOKUP(A11,Data!$A$1:$E$13,'Data processing'!$A$6+1,0)</f>
        <v>1</v>
      </c>
      <c r="G11">
        <f>IF(SUM(G$1:G10)&gt;=$F$1,"",1)</f>
        <v>1</v>
      </c>
      <c r="H11">
        <f>IF(SUM(H$1:H10)&gt;=$F$1,"",1)</f>
        <v>1</v>
      </c>
      <c r="I11">
        <f>IF(SUM(I$1:I10)&gt;=$F$1,"",1)</f>
        <v>1</v>
      </c>
      <c r="J11">
        <f>IF(SUM(J$1:J10)&gt;=$F$1,"",1)</f>
        <v>1</v>
      </c>
      <c r="K11">
        <f>IF(SUM(K$1:K10)&gt;=$F$1,"",1)</f>
        <v>1</v>
      </c>
      <c r="L11">
        <f>IF(SUM(L$1:L10)&gt;=$F$1,"",1)</f>
        <v>1</v>
      </c>
      <c r="M11">
        <f>IF(SUM(M$1:M10)&gt;=$F$1,"",1)</f>
        <v>1</v>
      </c>
      <c r="N11" t="str">
        <f>IF(SUM(N$1:N10)&gt;=$F$1,"",1)</f>
        <v/>
      </c>
      <c r="O11" t="str">
        <f>IF(SUM(O$1:O10)&gt;=$F$1,"",1)</f>
        <v/>
      </c>
      <c r="P11" t="str">
        <f>IF(SUM(P$1:P10)&gt;=$F$1,"",1)</f>
        <v/>
      </c>
    </row>
    <row r="12" spans="1:29" x14ac:dyDescent="0.3">
      <c r="A12" t="str">
        <v>June</v>
      </c>
      <c r="B12" t="str">
        <f t="shared" si="0"/>
        <v>Jun</v>
      </c>
      <c r="C12" s="6">
        <f>VLOOKUP(A12,Data!$A$1:$E$13,'Data processing'!$A$6+1,0)</f>
        <v>0.21</v>
      </c>
    </row>
    <row r="13" spans="1:29" x14ac:dyDescent="0.3">
      <c r="A13" t="str">
        <v>July</v>
      </c>
      <c r="B13" t="str">
        <f t="shared" si="0"/>
        <v>Jul</v>
      </c>
      <c r="C13" s="6">
        <f>VLOOKUP(A13,Data!$A$1:$E$13,'Data processing'!$A$6+1,0)</f>
        <v>0.28000000000000003</v>
      </c>
    </row>
    <row r="14" spans="1:29" x14ac:dyDescent="0.3">
      <c r="A14" t="str">
        <v>August</v>
      </c>
      <c r="B14" t="str">
        <f t="shared" si="0"/>
        <v>Aug</v>
      </c>
      <c r="C14" s="6">
        <f>VLOOKUP(A14,Data!$A$1:$E$13,'Data processing'!$A$6+1,0)</f>
        <v>0.46</v>
      </c>
      <c r="E14" s="4" t="s">
        <v>14</v>
      </c>
      <c r="F14">
        <f>ROUND(B3*100,0)</f>
        <v>54</v>
      </c>
      <c r="G14">
        <v>0</v>
      </c>
      <c r="H14">
        <f>SUM($G$15:G24)</f>
        <v>10</v>
      </c>
      <c r="I14">
        <f>SUM($G$15:H24)</f>
        <v>20</v>
      </c>
      <c r="J14">
        <f>SUM($G$15:I24)</f>
        <v>30</v>
      </c>
      <c r="K14">
        <f>SUM($G$15:J24)</f>
        <v>40</v>
      </c>
      <c r="L14">
        <f>SUM($G$15:K24)</f>
        <v>50</v>
      </c>
      <c r="M14">
        <f>SUM($G$15:L24)</f>
        <v>54</v>
      </c>
      <c r="N14">
        <f>SUM($G$15:M24)</f>
        <v>54</v>
      </c>
      <c r="O14">
        <f>SUM($G$15:N24)</f>
        <v>54</v>
      </c>
      <c r="P14">
        <f>SUM($G$15:O24)</f>
        <v>54</v>
      </c>
    </row>
    <row r="15" spans="1:29" x14ac:dyDescent="0.3">
      <c r="A15" t="str">
        <v>September</v>
      </c>
      <c r="B15" t="str">
        <f t="shared" si="0"/>
        <v>Sep</v>
      </c>
      <c r="C15" s="6">
        <f>VLOOKUP(A15,Data!$A$1:$E$13,'Data processing'!$A$6+1,0)</f>
        <v>0.72</v>
      </c>
      <c r="G15">
        <f>IF(SUM(G$14:G14)&gt;=$F$14,"",1)</f>
        <v>1</v>
      </c>
      <c r="H15">
        <f>IF(SUM(H$14:H14)&gt;=$F$14,"",1)</f>
        <v>1</v>
      </c>
      <c r="I15">
        <f>IF(SUM(I$14:I14)&gt;=$F$14,"",1)</f>
        <v>1</v>
      </c>
      <c r="J15">
        <f>IF(SUM(J$14:J14)&gt;=$F$14,"",1)</f>
        <v>1</v>
      </c>
      <c r="K15">
        <f>IF(SUM(K$14:K14)&gt;=$F$14,"",1)</f>
        <v>1</v>
      </c>
      <c r="L15">
        <f>IF(SUM(L$14:L14)&gt;=$F$14,"",1)</f>
        <v>1</v>
      </c>
      <c r="M15" t="str">
        <f>IF(SUM(M$14:M14)&gt;=$F$14,"",1)</f>
        <v/>
      </c>
      <c r="N15" t="str">
        <f>IF(SUM(N$14:N14)&gt;=$F$14,"",1)</f>
        <v/>
      </c>
      <c r="O15" t="str">
        <f>IF(SUM(O$14:O14)&gt;=$F$14,"",1)</f>
        <v/>
      </c>
      <c r="P15" t="str">
        <f>IF(SUM(P$14:P14)&gt;=$F$14,"",1)</f>
        <v/>
      </c>
    </row>
    <row r="16" spans="1:29" x14ac:dyDescent="0.3">
      <c r="A16" t="str">
        <v>October</v>
      </c>
      <c r="B16" t="str">
        <f t="shared" si="0"/>
        <v>Oct</v>
      </c>
      <c r="C16" s="6">
        <f>VLOOKUP(A16,Data!$A$1:$E$13,'Data processing'!$A$6+1,0)</f>
        <v>0.2</v>
      </c>
      <c r="G16">
        <f>IF(SUM(G$14:G15)&gt;=$F$14,"",1)</f>
        <v>1</v>
      </c>
      <c r="H16">
        <f>IF(SUM(H$14:H15)&gt;=$F$14,"",1)</f>
        <v>1</v>
      </c>
      <c r="I16">
        <f>IF(SUM(I$14:I15)&gt;=$F$14,"",1)</f>
        <v>1</v>
      </c>
      <c r="J16">
        <f>IF(SUM(J$14:J15)&gt;=$F$14,"",1)</f>
        <v>1</v>
      </c>
      <c r="K16">
        <f>IF(SUM(K$14:K15)&gt;=$F$14,"",1)</f>
        <v>1</v>
      </c>
      <c r="L16">
        <f>IF(SUM(L$14:L15)&gt;=$F$14,"",1)</f>
        <v>1</v>
      </c>
      <c r="M16" t="str">
        <f>IF(SUM(M$14:M15)&gt;=$F$14,"",1)</f>
        <v/>
      </c>
      <c r="N16" t="str">
        <f>IF(SUM(N$14:N15)&gt;=$F$14,"",1)</f>
        <v/>
      </c>
      <c r="O16" t="str">
        <f>IF(SUM(O$14:O15)&gt;=$F$14,"",1)</f>
        <v/>
      </c>
      <c r="P16" t="str">
        <f>IF(SUM(P$14:P15)&gt;=$F$14,"",1)</f>
        <v/>
      </c>
    </row>
    <row r="17" spans="1:16" x14ac:dyDescent="0.3">
      <c r="A17" t="str">
        <v>November</v>
      </c>
      <c r="B17" t="str">
        <f t="shared" si="0"/>
        <v>Nov</v>
      </c>
      <c r="C17" s="6">
        <f>VLOOKUP(A17,Data!$A$1:$E$13,'Data processing'!$A$6+1,0)</f>
        <v>0.56000000000000005</v>
      </c>
      <c r="G17">
        <f>IF(SUM(G$14:G16)&gt;=$F$14,"",1)</f>
        <v>1</v>
      </c>
      <c r="H17">
        <f>IF(SUM(H$14:H16)&gt;=$F$14,"",1)</f>
        <v>1</v>
      </c>
      <c r="I17">
        <f>IF(SUM(I$14:I16)&gt;=$F$14,"",1)</f>
        <v>1</v>
      </c>
      <c r="J17">
        <f>IF(SUM(J$14:J16)&gt;=$F$14,"",1)</f>
        <v>1</v>
      </c>
      <c r="K17">
        <f>IF(SUM(K$14:K16)&gt;=$F$14,"",1)</f>
        <v>1</v>
      </c>
      <c r="L17">
        <f>IF(SUM(L$14:L16)&gt;=$F$14,"",1)</f>
        <v>1</v>
      </c>
      <c r="M17" t="str">
        <f>IF(SUM(M$14:M16)&gt;=$F$14,"",1)</f>
        <v/>
      </c>
      <c r="N17" t="str">
        <f>IF(SUM(N$14:N16)&gt;=$F$14,"",1)</f>
        <v/>
      </c>
      <c r="O17" t="str">
        <f>IF(SUM(O$14:O16)&gt;=$F$14,"",1)</f>
        <v/>
      </c>
      <c r="P17" t="str">
        <f>IF(SUM(P$14:P16)&gt;=$F$14,"",1)</f>
        <v/>
      </c>
    </row>
    <row r="18" spans="1:16" x14ac:dyDescent="0.3">
      <c r="A18" t="str">
        <v>December</v>
      </c>
      <c r="B18" t="str">
        <f t="shared" si="0"/>
        <v>Dec</v>
      </c>
      <c r="C18" s="6">
        <f>VLOOKUP(A18,Data!$A$1:$E$13,'Data processing'!$A$6+1,0)</f>
        <v>0.83</v>
      </c>
      <c r="G18">
        <f>IF(SUM(G$14:G17)&gt;=$F$14,"",1)</f>
        <v>1</v>
      </c>
      <c r="H18">
        <f>IF(SUM(H$14:H17)&gt;=$F$14,"",1)</f>
        <v>1</v>
      </c>
      <c r="I18">
        <f>IF(SUM(I$14:I17)&gt;=$F$14,"",1)</f>
        <v>1</v>
      </c>
      <c r="J18">
        <f>IF(SUM(J$14:J17)&gt;=$F$14,"",1)</f>
        <v>1</v>
      </c>
      <c r="K18">
        <f>IF(SUM(K$14:K17)&gt;=$F$14,"",1)</f>
        <v>1</v>
      </c>
      <c r="L18">
        <f>IF(SUM(L$14:L17)&gt;=$F$14,"",1)</f>
        <v>1</v>
      </c>
      <c r="M18" t="str">
        <f>IF(SUM(M$14:M17)&gt;=$F$14,"",1)</f>
        <v/>
      </c>
      <c r="N18" t="str">
        <f>IF(SUM(N$14:N17)&gt;=$F$14,"",1)</f>
        <v/>
      </c>
      <c r="O18" t="str">
        <f>IF(SUM(O$14:O17)&gt;=$F$14,"",1)</f>
        <v/>
      </c>
      <c r="P18" t="str">
        <f>IF(SUM(P$14:P17)&gt;=$F$14,"",1)</f>
        <v/>
      </c>
    </row>
    <row r="19" spans="1:16" x14ac:dyDescent="0.3">
      <c r="G19">
        <f>IF(SUM(G$14:G18)&gt;=$F$14,"",1)</f>
        <v>1</v>
      </c>
      <c r="H19">
        <f>IF(SUM(H$14:H18)&gt;=$F$14,"",1)</f>
        <v>1</v>
      </c>
      <c r="I19">
        <f>IF(SUM(I$14:I18)&gt;=$F$14,"",1)</f>
        <v>1</v>
      </c>
      <c r="J19">
        <f>IF(SUM(J$14:J18)&gt;=$F$14,"",1)</f>
        <v>1</v>
      </c>
      <c r="K19">
        <f>IF(SUM(K$14:K18)&gt;=$F$14,"",1)</f>
        <v>1</v>
      </c>
      <c r="L19" t="str">
        <f>IF(SUM(L$14:L18)&gt;=$F$14,"",1)</f>
        <v/>
      </c>
      <c r="M19" t="str">
        <f>IF(SUM(M$14:M18)&gt;=$F$14,"",1)</f>
        <v/>
      </c>
      <c r="N19" t="str">
        <f>IF(SUM(N$14:N18)&gt;=$F$14,"",1)</f>
        <v/>
      </c>
      <c r="O19" t="str">
        <f>IF(SUM(O$14:O18)&gt;=$F$14,"",1)</f>
        <v/>
      </c>
      <c r="P19" t="str">
        <f>IF(SUM(P$14:P18)&gt;=$F$14,"",1)</f>
        <v/>
      </c>
    </row>
    <row r="20" spans="1:16" x14ac:dyDescent="0.3">
      <c r="G20">
        <f>IF(SUM(G$14:G19)&gt;=$F$14,"",1)</f>
        <v>1</v>
      </c>
      <c r="H20">
        <f>IF(SUM(H$14:H19)&gt;=$F$14,"",1)</f>
        <v>1</v>
      </c>
      <c r="I20">
        <f>IF(SUM(I$14:I19)&gt;=$F$14,"",1)</f>
        <v>1</v>
      </c>
      <c r="J20">
        <f>IF(SUM(J$14:J19)&gt;=$F$14,"",1)</f>
        <v>1</v>
      </c>
      <c r="K20">
        <f>IF(SUM(K$14:K19)&gt;=$F$14,"",1)</f>
        <v>1</v>
      </c>
      <c r="L20" t="str">
        <f>IF(SUM(L$14:L19)&gt;=$F$14,"",1)</f>
        <v/>
      </c>
      <c r="M20" t="str">
        <f>IF(SUM(M$14:M19)&gt;=$F$14,"",1)</f>
        <v/>
      </c>
      <c r="N20" t="str">
        <f>IF(SUM(N$14:N19)&gt;=$F$14,"",1)</f>
        <v/>
      </c>
      <c r="O20" t="str">
        <f>IF(SUM(O$14:O19)&gt;=$F$14,"",1)</f>
        <v/>
      </c>
      <c r="P20" t="str">
        <f>IF(SUM(P$14:P19)&gt;=$F$14,"",1)</f>
        <v/>
      </c>
    </row>
    <row r="21" spans="1:16" x14ac:dyDescent="0.3">
      <c r="G21">
        <f>IF(SUM(G$14:G20)&gt;=$F$14,"",1)</f>
        <v>1</v>
      </c>
      <c r="H21">
        <f>IF(SUM(H$14:H20)&gt;=$F$14,"",1)</f>
        <v>1</v>
      </c>
      <c r="I21">
        <f>IF(SUM(I$14:I20)&gt;=$F$14,"",1)</f>
        <v>1</v>
      </c>
      <c r="J21">
        <f>IF(SUM(J$14:J20)&gt;=$F$14,"",1)</f>
        <v>1</v>
      </c>
      <c r="K21">
        <f>IF(SUM(K$14:K20)&gt;=$F$14,"",1)</f>
        <v>1</v>
      </c>
      <c r="L21" t="str">
        <f>IF(SUM(L$14:L20)&gt;=$F$14,"",1)</f>
        <v/>
      </c>
      <c r="M21" t="str">
        <f>IF(SUM(M$14:M20)&gt;=$F$14,"",1)</f>
        <v/>
      </c>
      <c r="N21" t="str">
        <f>IF(SUM(N$14:N20)&gt;=$F$14,"",1)</f>
        <v/>
      </c>
      <c r="O21" t="str">
        <f>IF(SUM(O$14:O20)&gt;=$F$14,"",1)</f>
        <v/>
      </c>
      <c r="P21" t="str">
        <f>IF(SUM(P$14:P20)&gt;=$F$14,"",1)</f>
        <v/>
      </c>
    </row>
    <row r="22" spans="1:16" x14ac:dyDescent="0.3">
      <c r="G22">
        <f>IF(SUM(G$14:G21)&gt;=$F$14,"",1)</f>
        <v>1</v>
      </c>
      <c r="H22">
        <f>IF(SUM(H$14:H21)&gt;=$F$14,"",1)</f>
        <v>1</v>
      </c>
      <c r="I22">
        <f>IF(SUM(I$14:I21)&gt;=$F$14,"",1)</f>
        <v>1</v>
      </c>
      <c r="J22">
        <f>IF(SUM(J$14:J21)&gt;=$F$14,"",1)</f>
        <v>1</v>
      </c>
      <c r="K22">
        <f>IF(SUM(K$14:K21)&gt;=$F$14,"",1)</f>
        <v>1</v>
      </c>
      <c r="L22" t="str">
        <f>IF(SUM(L$14:L21)&gt;=$F$14,"",1)</f>
        <v/>
      </c>
      <c r="M22" t="str">
        <f>IF(SUM(M$14:M21)&gt;=$F$14,"",1)</f>
        <v/>
      </c>
      <c r="N22" t="str">
        <f>IF(SUM(N$14:N21)&gt;=$F$14,"",1)</f>
        <v/>
      </c>
      <c r="O22" t="str">
        <f>IF(SUM(O$14:O21)&gt;=$F$14,"",1)</f>
        <v/>
      </c>
      <c r="P22" t="str">
        <f>IF(SUM(P$14:P21)&gt;=$F$14,"",1)</f>
        <v/>
      </c>
    </row>
    <row r="23" spans="1:16" x14ac:dyDescent="0.3">
      <c r="G23">
        <f>IF(SUM(G$14:G22)&gt;=$F$14,"",1)</f>
        <v>1</v>
      </c>
      <c r="H23">
        <f>IF(SUM(H$14:H22)&gt;=$F$14,"",1)</f>
        <v>1</v>
      </c>
      <c r="I23">
        <f>IF(SUM(I$14:I22)&gt;=$F$14,"",1)</f>
        <v>1</v>
      </c>
      <c r="J23">
        <f>IF(SUM(J$14:J22)&gt;=$F$14,"",1)</f>
        <v>1</v>
      </c>
      <c r="K23">
        <f>IF(SUM(K$14:K22)&gt;=$F$14,"",1)</f>
        <v>1</v>
      </c>
      <c r="L23" t="str">
        <f>IF(SUM(L$14:L22)&gt;=$F$14,"",1)</f>
        <v/>
      </c>
      <c r="M23" t="str">
        <f>IF(SUM(M$14:M22)&gt;=$F$14,"",1)</f>
        <v/>
      </c>
      <c r="N23" t="str">
        <f>IF(SUM(N$14:N22)&gt;=$F$14,"",1)</f>
        <v/>
      </c>
      <c r="O23" t="str">
        <f>IF(SUM(O$14:O22)&gt;=$F$14,"",1)</f>
        <v/>
      </c>
      <c r="P23" t="str">
        <f>IF(SUM(P$14:P22)&gt;=$F$14,"",1)</f>
        <v/>
      </c>
    </row>
    <row r="24" spans="1:16" x14ac:dyDescent="0.3">
      <c r="G24">
        <f>IF(SUM(G$14:G23)&gt;=$F$14,"",1)</f>
        <v>1</v>
      </c>
      <c r="H24">
        <f>IF(SUM(H$14:H23)&gt;=$F$14,"",1)</f>
        <v>1</v>
      </c>
      <c r="I24">
        <f>IF(SUM(I$14:I23)&gt;=$F$14,"",1)</f>
        <v>1</v>
      </c>
      <c r="J24">
        <f>IF(SUM(J$14:J23)&gt;=$F$14,"",1)</f>
        <v>1</v>
      </c>
      <c r="K24">
        <f>IF(SUM(K$14:K23)&gt;=$F$14,"",1)</f>
        <v>1</v>
      </c>
      <c r="L24" t="str">
        <f>IF(SUM(L$14:L23)&gt;=$F$14,"",1)</f>
        <v/>
      </c>
      <c r="M24" t="str">
        <f>IF(SUM(M$14:M23)&gt;=$F$14,"",1)</f>
        <v/>
      </c>
      <c r="N24" t="str">
        <f>IF(SUM(N$14:N23)&gt;=$F$14,"",1)</f>
        <v/>
      </c>
      <c r="O24" t="str">
        <f>IF(SUM(O$14:O23)&gt;=$F$14,"",1)</f>
        <v/>
      </c>
      <c r="P24" t="str">
        <f>IF(SUM(P$14:P23)&gt;=$F$14,"",1)</f>
        <v/>
      </c>
    </row>
    <row r="29" spans="1:16" x14ac:dyDescent="0.3">
      <c r="E29" s="4" t="s">
        <v>15</v>
      </c>
      <c r="F29">
        <f>ROUND(B4*100,0)</f>
        <v>28</v>
      </c>
      <c r="G29">
        <v>0</v>
      </c>
      <c r="H29">
        <f>SUM($G$30:G40)</f>
        <v>10</v>
      </c>
      <c r="I29">
        <f>SUM($G$30:H40)</f>
        <v>20</v>
      </c>
      <c r="J29">
        <f>SUM($G$30:I40)</f>
        <v>28</v>
      </c>
      <c r="K29">
        <f>SUM($G$30:J40)</f>
        <v>28</v>
      </c>
      <c r="L29">
        <f>SUM($G$30:K40)</f>
        <v>28</v>
      </c>
      <c r="M29">
        <f>SUM($G$30:L40)</f>
        <v>28</v>
      </c>
      <c r="N29">
        <f>SUM($G$30:M40)</f>
        <v>28</v>
      </c>
      <c r="O29">
        <f>SUM($G$30:N40)</f>
        <v>28</v>
      </c>
      <c r="P29">
        <f>SUM($G$30:O40)</f>
        <v>28</v>
      </c>
    </row>
    <row r="30" spans="1:16" x14ac:dyDescent="0.3">
      <c r="G30">
        <f>IF(SUM(G$29:G29)&gt;=$F$29,"",1)</f>
        <v>1</v>
      </c>
      <c r="H30">
        <f>IF(SUM(H$29:H29)&gt;=$F$29,"",1)</f>
        <v>1</v>
      </c>
      <c r="I30">
        <f>IF(SUM(I$29:I29)&gt;=$F$29,"",1)</f>
        <v>1</v>
      </c>
      <c r="J30" t="str">
        <f>IF(SUM(J$29:J29)&gt;=$F$29,"",1)</f>
        <v/>
      </c>
      <c r="K30" t="str">
        <f>IF(SUM(K$29:K29)&gt;=$F$29,"",1)</f>
        <v/>
      </c>
      <c r="L30" t="str">
        <f>IF(SUM(L$29:L29)&gt;=$F$29,"",1)</f>
        <v/>
      </c>
      <c r="M30" t="str">
        <f>IF(SUM(M$29:M29)&gt;=$F$29,"",1)</f>
        <v/>
      </c>
      <c r="N30" t="str">
        <f>IF(SUM(N$29:N29)&gt;=$F$29,"",1)</f>
        <v/>
      </c>
      <c r="O30" t="str">
        <f>IF(SUM(O$29:O29)&gt;=$F$29,"",1)</f>
        <v/>
      </c>
      <c r="P30" t="str">
        <f>IF(SUM(P$29:P29)&gt;=$F$29,"",1)</f>
        <v/>
      </c>
    </row>
    <row r="31" spans="1:16" x14ac:dyDescent="0.3">
      <c r="G31">
        <f>IF(SUM(G$29:G30)&gt;=$F$29,"",1)</f>
        <v>1</v>
      </c>
      <c r="H31">
        <f>IF(SUM(H$29:H30)&gt;=$F$29,"",1)</f>
        <v>1</v>
      </c>
      <c r="I31">
        <f>IF(SUM(I$29:I30)&gt;=$F$29,"",1)</f>
        <v>1</v>
      </c>
      <c r="J31" t="str">
        <f>IF(SUM(J$29:J30)&gt;=$F$29,"",1)</f>
        <v/>
      </c>
      <c r="K31" t="str">
        <f>IF(SUM(K$29:K30)&gt;=$F$29,"",1)</f>
        <v/>
      </c>
      <c r="L31" t="str">
        <f>IF(SUM(L$29:L30)&gt;=$F$29,"",1)</f>
        <v/>
      </c>
      <c r="M31" t="str">
        <f>IF(SUM(M$29:M30)&gt;=$F$29,"",1)</f>
        <v/>
      </c>
      <c r="N31" t="str">
        <f>IF(SUM(N$29:N30)&gt;=$F$29,"",1)</f>
        <v/>
      </c>
      <c r="O31" t="str">
        <f>IF(SUM(O$29:O30)&gt;=$F$29,"",1)</f>
        <v/>
      </c>
      <c r="P31" t="str">
        <f>IF(SUM(P$29:P30)&gt;=$F$29,"",1)</f>
        <v/>
      </c>
    </row>
    <row r="32" spans="1:16" x14ac:dyDescent="0.3">
      <c r="G32">
        <f>IF(SUM(G$29:G31)&gt;=$F$29,"",1)</f>
        <v>1</v>
      </c>
      <c r="H32">
        <f>IF(SUM(H$29:H31)&gt;=$F$29,"",1)</f>
        <v>1</v>
      </c>
      <c r="I32">
        <f>IF(SUM(I$29:I31)&gt;=$F$29,"",1)</f>
        <v>1</v>
      </c>
      <c r="J32" t="str">
        <f>IF(SUM(J$29:J31)&gt;=$F$29,"",1)</f>
        <v/>
      </c>
      <c r="K32" t="str">
        <f>IF(SUM(K$29:K31)&gt;=$F$29,"",1)</f>
        <v/>
      </c>
      <c r="L32" t="str">
        <f>IF(SUM(L$29:L31)&gt;=$F$29,"",1)</f>
        <v/>
      </c>
      <c r="M32" t="str">
        <f>IF(SUM(M$29:M31)&gt;=$F$29,"",1)</f>
        <v/>
      </c>
      <c r="N32" t="str">
        <f>IF(SUM(N$29:N31)&gt;=$F$29,"",1)</f>
        <v/>
      </c>
      <c r="O32" t="str">
        <f>IF(SUM(O$29:O31)&gt;=$F$29,"",1)</f>
        <v/>
      </c>
      <c r="P32" t="str">
        <f>IF(SUM(P$29:P31)&gt;=$F$29,"",1)</f>
        <v/>
      </c>
    </row>
    <row r="33" spans="5:16" x14ac:dyDescent="0.3">
      <c r="G33">
        <f>IF(SUM(G$29:G32)&gt;=$F$29,"",1)</f>
        <v>1</v>
      </c>
      <c r="H33">
        <f>IF(SUM(H$29:H32)&gt;=$F$29,"",1)</f>
        <v>1</v>
      </c>
      <c r="I33">
        <f>IF(SUM(I$29:I32)&gt;=$F$29,"",1)</f>
        <v>1</v>
      </c>
      <c r="J33" t="str">
        <f>IF(SUM(J$29:J32)&gt;=$F$29,"",1)</f>
        <v/>
      </c>
      <c r="K33" t="str">
        <f>IF(SUM(K$29:K32)&gt;=$F$29,"",1)</f>
        <v/>
      </c>
      <c r="L33" t="str">
        <f>IF(SUM(L$29:L32)&gt;=$F$29,"",1)</f>
        <v/>
      </c>
      <c r="M33" t="str">
        <f>IF(SUM(M$29:M32)&gt;=$F$29,"",1)</f>
        <v/>
      </c>
      <c r="N33" t="str">
        <f>IF(SUM(N$29:N32)&gt;=$F$29,"",1)</f>
        <v/>
      </c>
      <c r="O33" t="str">
        <f>IF(SUM(O$29:O32)&gt;=$F$29,"",1)</f>
        <v/>
      </c>
      <c r="P33" t="str">
        <f>IF(SUM(P$29:P32)&gt;=$F$29,"",1)</f>
        <v/>
      </c>
    </row>
    <row r="34" spans="5:16" x14ac:dyDescent="0.3">
      <c r="G34">
        <f>IF(SUM(G$29:G33)&gt;=$F$29,"",1)</f>
        <v>1</v>
      </c>
      <c r="H34">
        <f>IF(SUM(H$29:H33)&gt;=$F$29,"",1)</f>
        <v>1</v>
      </c>
      <c r="I34">
        <f>IF(SUM(I$29:I33)&gt;=$F$29,"",1)</f>
        <v>1</v>
      </c>
      <c r="J34" t="str">
        <f>IF(SUM(J$29:J33)&gt;=$F$29,"",1)</f>
        <v/>
      </c>
      <c r="K34" t="str">
        <f>IF(SUM(K$29:K33)&gt;=$F$29,"",1)</f>
        <v/>
      </c>
      <c r="L34" t="str">
        <f>IF(SUM(L$29:L33)&gt;=$F$29,"",1)</f>
        <v/>
      </c>
      <c r="M34" t="str">
        <f>IF(SUM(M$29:M33)&gt;=$F$29,"",1)</f>
        <v/>
      </c>
      <c r="N34" t="str">
        <f>IF(SUM(N$29:N33)&gt;=$F$29,"",1)</f>
        <v/>
      </c>
      <c r="O34" t="str">
        <f>IF(SUM(O$29:O33)&gt;=$F$29,"",1)</f>
        <v/>
      </c>
      <c r="P34" t="str">
        <f>IF(SUM(P$29:P33)&gt;=$F$29,"",1)</f>
        <v/>
      </c>
    </row>
    <row r="35" spans="5:16" x14ac:dyDescent="0.3">
      <c r="G35">
        <f>IF(SUM(G$29:G34)&gt;=$F$29,"",1)</f>
        <v>1</v>
      </c>
      <c r="H35">
        <f>IF(SUM(H$29:H34)&gt;=$F$29,"",1)</f>
        <v>1</v>
      </c>
      <c r="I35">
        <f>IF(SUM(I$29:I34)&gt;=$F$29,"",1)</f>
        <v>1</v>
      </c>
      <c r="J35" t="str">
        <f>IF(SUM(J$29:J34)&gt;=$F$29,"",1)</f>
        <v/>
      </c>
      <c r="K35" t="str">
        <f>IF(SUM(K$29:K34)&gt;=$F$29,"",1)</f>
        <v/>
      </c>
      <c r="L35" t="str">
        <f>IF(SUM(L$29:L34)&gt;=$F$29,"",1)</f>
        <v/>
      </c>
      <c r="M35" t="str">
        <f>IF(SUM(M$29:M34)&gt;=$F$29,"",1)</f>
        <v/>
      </c>
      <c r="N35" t="str">
        <f>IF(SUM(N$29:N34)&gt;=$F$29,"",1)</f>
        <v/>
      </c>
      <c r="O35" t="str">
        <f>IF(SUM(O$29:O34)&gt;=$F$29,"",1)</f>
        <v/>
      </c>
      <c r="P35" t="str">
        <f>IF(SUM(P$29:P34)&gt;=$F$29,"",1)</f>
        <v/>
      </c>
    </row>
    <row r="36" spans="5:16" x14ac:dyDescent="0.3">
      <c r="G36">
        <f>IF(SUM(G$29:G35)&gt;=$F$29,"",1)</f>
        <v>1</v>
      </c>
      <c r="H36">
        <f>IF(SUM(H$29:H35)&gt;=$F$29,"",1)</f>
        <v>1</v>
      </c>
      <c r="I36">
        <f>IF(SUM(I$29:I35)&gt;=$F$29,"",1)</f>
        <v>1</v>
      </c>
      <c r="J36" t="str">
        <f>IF(SUM(J$29:J35)&gt;=$F$29,"",1)</f>
        <v/>
      </c>
      <c r="K36" t="str">
        <f>IF(SUM(K$29:K35)&gt;=$F$29,"",1)</f>
        <v/>
      </c>
      <c r="L36" t="str">
        <f>IF(SUM(L$29:L35)&gt;=$F$29,"",1)</f>
        <v/>
      </c>
      <c r="M36" t="str">
        <f>IF(SUM(M$29:M35)&gt;=$F$29,"",1)</f>
        <v/>
      </c>
      <c r="N36" t="str">
        <f>IF(SUM(N$29:N35)&gt;=$F$29,"",1)</f>
        <v/>
      </c>
      <c r="O36" t="str">
        <f>IF(SUM(O$29:O35)&gt;=$F$29,"",1)</f>
        <v/>
      </c>
      <c r="P36" t="str">
        <f>IF(SUM(P$29:P35)&gt;=$F$29,"",1)</f>
        <v/>
      </c>
    </row>
    <row r="37" spans="5:16" x14ac:dyDescent="0.3">
      <c r="G37">
        <f>IF(SUM(G$29:G36)&gt;=$F$29,"",1)</f>
        <v>1</v>
      </c>
      <c r="H37">
        <f>IF(SUM(H$29:H36)&gt;=$F$29,"",1)</f>
        <v>1</v>
      </c>
      <c r="I37">
        <f>IF(SUM(I$29:I36)&gt;=$F$29,"",1)</f>
        <v>1</v>
      </c>
      <c r="J37" t="str">
        <f>IF(SUM(J$29:J36)&gt;=$F$29,"",1)</f>
        <v/>
      </c>
      <c r="K37" t="str">
        <f>IF(SUM(K$29:K36)&gt;=$F$29,"",1)</f>
        <v/>
      </c>
      <c r="L37" t="str">
        <f>IF(SUM(L$29:L36)&gt;=$F$29,"",1)</f>
        <v/>
      </c>
      <c r="M37" t="str">
        <f>IF(SUM(M$29:M36)&gt;=$F$29,"",1)</f>
        <v/>
      </c>
      <c r="N37" t="str">
        <f>IF(SUM(N$29:N36)&gt;=$F$29,"",1)</f>
        <v/>
      </c>
      <c r="O37" t="str">
        <f>IF(SUM(O$29:O36)&gt;=$F$29,"",1)</f>
        <v/>
      </c>
      <c r="P37" t="str">
        <f>IF(SUM(P$29:P36)&gt;=$F$29,"",1)</f>
        <v/>
      </c>
    </row>
    <row r="38" spans="5:16" x14ac:dyDescent="0.3">
      <c r="G38">
        <f>IF(SUM(G$29:G37)&gt;=$F$29,"",1)</f>
        <v>1</v>
      </c>
      <c r="H38">
        <f>IF(SUM(H$29:H37)&gt;=$F$29,"",1)</f>
        <v>1</v>
      </c>
      <c r="I38" t="str">
        <f>IF(SUM(I$29:I37)&gt;=$F$29,"",1)</f>
        <v/>
      </c>
      <c r="J38" t="str">
        <f>IF(SUM(J$29:J37)&gt;=$F$29,"",1)</f>
        <v/>
      </c>
      <c r="K38" t="str">
        <f>IF(SUM(K$29:K37)&gt;=$F$29,"",1)</f>
        <v/>
      </c>
      <c r="L38" t="str">
        <f>IF(SUM(L$29:L37)&gt;=$F$29,"",1)</f>
        <v/>
      </c>
      <c r="M38" t="str">
        <f>IF(SUM(M$29:M37)&gt;=$F$29,"",1)</f>
        <v/>
      </c>
      <c r="N38" t="str">
        <f>IF(SUM(N$29:N37)&gt;=$F$29,"",1)</f>
        <v/>
      </c>
      <c r="O38" t="str">
        <f>IF(SUM(O$29:O37)&gt;=$F$29,"",1)</f>
        <v/>
      </c>
      <c r="P38" t="str">
        <f>IF(SUM(P$29:P37)&gt;=$F$29,"",1)</f>
        <v/>
      </c>
    </row>
    <row r="39" spans="5:16" x14ac:dyDescent="0.3">
      <c r="G39">
        <f>IF(SUM(G$29:G38)&gt;=$F$29,"",1)</f>
        <v>1</v>
      </c>
      <c r="H39">
        <f>IF(SUM(H$29:H38)&gt;=$F$29,"",1)</f>
        <v>1</v>
      </c>
      <c r="I39" t="str">
        <f>IF(SUM(I$29:I38)&gt;=$F$29,"",1)</f>
        <v/>
      </c>
      <c r="J39" t="str">
        <f>IF(SUM(J$29:J38)&gt;=$F$29,"",1)</f>
        <v/>
      </c>
      <c r="K39" t="str">
        <f>IF(SUM(K$29:K38)&gt;=$F$29,"",1)</f>
        <v/>
      </c>
      <c r="L39" t="str">
        <f>IF(SUM(L$29:L38)&gt;=$F$29,"",1)</f>
        <v/>
      </c>
      <c r="M39" t="str">
        <f>IF(SUM(M$29:M38)&gt;=$F$29,"",1)</f>
        <v/>
      </c>
      <c r="N39" t="str">
        <f>IF(SUM(N$29:N38)&gt;=$F$29,"",1)</f>
        <v/>
      </c>
      <c r="O39" t="str">
        <f>IF(SUM(O$29:O38)&gt;=$F$29,"",1)</f>
        <v/>
      </c>
      <c r="P39" t="str">
        <f>IF(SUM(P$29:P38)&gt;=$F$29,"",1)</f>
        <v/>
      </c>
    </row>
    <row r="43" spans="5:16" x14ac:dyDescent="0.3">
      <c r="E43" s="4" t="s">
        <v>16</v>
      </c>
      <c r="F43">
        <f>ROUND(B5*100,0)</f>
        <v>84</v>
      </c>
      <c r="G43">
        <v>0</v>
      </c>
      <c r="H43">
        <f>SUM($G$44:G53)</f>
        <v>10</v>
      </c>
      <c r="I43">
        <f>SUM($G$44:H53)</f>
        <v>20</v>
      </c>
      <c r="J43">
        <f>SUM($G$44:I53)</f>
        <v>30</v>
      </c>
      <c r="K43">
        <f>SUM($G$44:J53)</f>
        <v>40</v>
      </c>
      <c r="L43">
        <f>SUM($G$44:K53)</f>
        <v>50</v>
      </c>
      <c r="M43">
        <f>SUM($G$44:L53)</f>
        <v>60</v>
      </c>
      <c r="N43">
        <f>SUM($G$44:M53)</f>
        <v>70</v>
      </c>
      <c r="O43">
        <f>SUM($G$44:N53)</f>
        <v>80</v>
      </c>
      <c r="P43">
        <f>SUM($G$44:O53)</f>
        <v>84</v>
      </c>
    </row>
    <row r="44" spans="5:16" x14ac:dyDescent="0.3">
      <c r="G44">
        <f>IF(SUM(G$43:G43)&gt;=$F$43,"",1)</f>
        <v>1</v>
      </c>
      <c r="H44">
        <f>IF(SUM(H$43:H43)&gt;=$F$43,"",1)</f>
        <v>1</v>
      </c>
      <c r="I44">
        <f>IF(SUM(I$43:I43)&gt;=$F$43,"",1)</f>
        <v>1</v>
      </c>
      <c r="J44">
        <f>IF(SUM(J$43:J43)&gt;=$F$43,"",1)</f>
        <v>1</v>
      </c>
      <c r="K44">
        <f>IF(SUM(K$43:K43)&gt;=$F$43,"",1)</f>
        <v>1</v>
      </c>
      <c r="L44">
        <f>IF(SUM(L$43:L43)&gt;=$F$43,"",1)</f>
        <v>1</v>
      </c>
      <c r="M44">
        <f>IF(SUM(M$43:M43)&gt;=$F$43,"",1)</f>
        <v>1</v>
      </c>
      <c r="N44">
        <f>IF(SUM(N$43:N43)&gt;=$F$43,"",1)</f>
        <v>1</v>
      </c>
      <c r="O44">
        <f>IF(SUM(O$43:O43)&gt;=$F$43,"",1)</f>
        <v>1</v>
      </c>
      <c r="P44" t="str">
        <f>IF(SUM(P$43:P43)&gt;=$F$43,"",1)</f>
        <v/>
      </c>
    </row>
    <row r="45" spans="5:16" x14ac:dyDescent="0.3">
      <c r="G45">
        <f>IF(SUM(G$43:G44)&gt;=$F$43,"",1)</f>
        <v>1</v>
      </c>
      <c r="H45">
        <f>IF(SUM(H$43:H44)&gt;=$F$43,"",1)</f>
        <v>1</v>
      </c>
      <c r="I45">
        <f>IF(SUM(I$43:I44)&gt;=$F$43,"",1)</f>
        <v>1</v>
      </c>
      <c r="J45">
        <f>IF(SUM(J$43:J44)&gt;=$F$43,"",1)</f>
        <v>1</v>
      </c>
      <c r="K45">
        <f>IF(SUM(K$43:K44)&gt;=$F$43,"",1)</f>
        <v>1</v>
      </c>
      <c r="L45">
        <f>IF(SUM(L$43:L44)&gt;=$F$43,"",1)</f>
        <v>1</v>
      </c>
      <c r="M45">
        <f>IF(SUM(M$43:M44)&gt;=$F$43,"",1)</f>
        <v>1</v>
      </c>
      <c r="N45">
        <f>IF(SUM(N$43:N44)&gt;=$F$43,"",1)</f>
        <v>1</v>
      </c>
      <c r="O45">
        <f>IF(SUM(O$43:O44)&gt;=$F$43,"",1)</f>
        <v>1</v>
      </c>
      <c r="P45" t="str">
        <f>IF(SUM(P$43:P44)&gt;=$F$43,"",1)</f>
        <v/>
      </c>
    </row>
    <row r="46" spans="5:16" x14ac:dyDescent="0.3">
      <c r="G46">
        <f>IF(SUM(G$43:G45)&gt;=$F$43,"",1)</f>
        <v>1</v>
      </c>
      <c r="H46">
        <f>IF(SUM(H$43:H45)&gt;=$F$43,"",1)</f>
        <v>1</v>
      </c>
      <c r="I46">
        <f>IF(SUM(I$43:I45)&gt;=$F$43,"",1)</f>
        <v>1</v>
      </c>
      <c r="J46">
        <f>IF(SUM(J$43:J45)&gt;=$F$43,"",1)</f>
        <v>1</v>
      </c>
      <c r="K46">
        <f>IF(SUM(K$43:K45)&gt;=$F$43,"",1)</f>
        <v>1</v>
      </c>
      <c r="L46">
        <f>IF(SUM(L$43:L45)&gt;=$F$43,"",1)</f>
        <v>1</v>
      </c>
      <c r="M46">
        <f>IF(SUM(M$43:M45)&gt;=$F$43,"",1)</f>
        <v>1</v>
      </c>
      <c r="N46">
        <f>IF(SUM(N$43:N45)&gt;=$F$43,"",1)</f>
        <v>1</v>
      </c>
      <c r="O46">
        <f>IF(SUM(O$43:O45)&gt;=$F$43,"",1)</f>
        <v>1</v>
      </c>
      <c r="P46" t="str">
        <f>IF(SUM(P$43:P45)&gt;=$F$43,"",1)</f>
        <v/>
      </c>
    </row>
    <row r="47" spans="5:16" x14ac:dyDescent="0.3">
      <c r="G47">
        <f>IF(SUM(G$43:G46)&gt;=$F$43,"",1)</f>
        <v>1</v>
      </c>
      <c r="H47">
        <f>IF(SUM(H$43:H46)&gt;=$F$43,"",1)</f>
        <v>1</v>
      </c>
      <c r="I47">
        <f>IF(SUM(I$43:I46)&gt;=$F$43,"",1)</f>
        <v>1</v>
      </c>
      <c r="J47">
        <f>IF(SUM(J$43:J46)&gt;=$F$43,"",1)</f>
        <v>1</v>
      </c>
      <c r="K47">
        <f>IF(SUM(K$43:K46)&gt;=$F$43,"",1)</f>
        <v>1</v>
      </c>
      <c r="L47">
        <f>IF(SUM(L$43:L46)&gt;=$F$43,"",1)</f>
        <v>1</v>
      </c>
      <c r="M47">
        <f>IF(SUM(M$43:M46)&gt;=$F$43,"",1)</f>
        <v>1</v>
      </c>
      <c r="N47">
        <f>IF(SUM(N$43:N46)&gt;=$F$43,"",1)</f>
        <v>1</v>
      </c>
      <c r="O47">
        <f>IF(SUM(O$43:O46)&gt;=$F$43,"",1)</f>
        <v>1</v>
      </c>
      <c r="P47" t="str">
        <f>IF(SUM(P$43:P46)&gt;=$F$43,"",1)</f>
        <v/>
      </c>
    </row>
    <row r="48" spans="5:16" x14ac:dyDescent="0.3">
      <c r="G48">
        <f>IF(SUM(G$43:G47)&gt;=$F$43,"",1)</f>
        <v>1</v>
      </c>
      <c r="H48">
        <f>IF(SUM(H$43:H47)&gt;=$F$43,"",1)</f>
        <v>1</v>
      </c>
      <c r="I48">
        <f>IF(SUM(I$43:I47)&gt;=$F$43,"",1)</f>
        <v>1</v>
      </c>
      <c r="J48">
        <f>IF(SUM(J$43:J47)&gt;=$F$43,"",1)</f>
        <v>1</v>
      </c>
      <c r="K48">
        <f>IF(SUM(K$43:K47)&gt;=$F$43,"",1)</f>
        <v>1</v>
      </c>
      <c r="L48">
        <f>IF(SUM(L$43:L47)&gt;=$F$43,"",1)</f>
        <v>1</v>
      </c>
      <c r="M48">
        <f>IF(SUM(M$43:M47)&gt;=$F$43,"",1)</f>
        <v>1</v>
      </c>
      <c r="N48">
        <f>IF(SUM(N$43:N47)&gt;=$F$43,"",1)</f>
        <v>1</v>
      </c>
      <c r="O48" t="str">
        <f>IF(SUM(O$43:O47)&gt;=$F$43,"",1)</f>
        <v/>
      </c>
      <c r="P48" t="str">
        <f>IF(SUM(P$43:P47)&gt;=$F$43,"",1)</f>
        <v/>
      </c>
    </row>
    <row r="49" spans="7:16" x14ac:dyDescent="0.3">
      <c r="G49">
        <f>IF(SUM(G$43:G48)&gt;=$F$43,"",1)</f>
        <v>1</v>
      </c>
      <c r="H49">
        <f>IF(SUM(H$43:H48)&gt;=$F$43,"",1)</f>
        <v>1</v>
      </c>
      <c r="I49">
        <f>IF(SUM(I$43:I48)&gt;=$F$43,"",1)</f>
        <v>1</v>
      </c>
      <c r="J49">
        <f>IF(SUM(J$43:J48)&gt;=$F$43,"",1)</f>
        <v>1</v>
      </c>
      <c r="K49">
        <f>IF(SUM(K$43:K48)&gt;=$F$43,"",1)</f>
        <v>1</v>
      </c>
      <c r="L49">
        <f>IF(SUM(L$43:L48)&gt;=$F$43,"",1)</f>
        <v>1</v>
      </c>
      <c r="M49">
        <f>IF(SUM(M$43:M48)&gt;=$F$43,"",1)</f>
        <v>1</v>
      </c>
      <c r="N49">
        <f>IF(SUM(N$43:N48)&gt;=$F$43,"",1)</f>
        <v>1</v>
      </c>
      <c r="O49" t="str">
        <f>IF(SUM(O$43:O48)&gt;=$F$43,"",1)</f>
        <v/>
      </c>
      <c r="P49" t="str">
        <f>IF(SUM(P$43:P48)&gt;=$F$43,"",1)</f>
        <v/>
      </c>
    </row>
    <row r="50" spans="7:16" x14ac:dyDescent="0.3">
      <c r="G50">
        <f>IF(SUM(G$43:G49)&gt;=$F$43,"",1)</f>
        <v>1</v>
      </c>
      <c r="H50">
        <f>IF(SUM(H$43:H49)&gt;=$F$43,"",1)</f>
        <v>1</v>
      </c>
      <c r="I50">
        <f>IF(SUM(I$43:I49)&gt;=$F$43,"",1)</f>
        <v>1</v>
      </c>
      <c r="J50">
        <f>IF(SUM(J$43:J49)&gt;=$F$43,"",1)</f>
        <v>1</v>
      </c>
      <c r="K50">
        <f>IF(SUM(K$43:K49)&gt;=$F$43,"",1)</f>
        <v>1</v>
      </c>
      <c r="L50">
        <f>IF(SUM(L$43:L49)&gt;=$F$43,"",1)</f>
        <v>1</v>
      </c>
      <c r="M50">
        <f>IF(SUM(M$43:M49)&gt;=$F$43,"",1)</f>
        <v>1</v>
      </c>
      <c r="N50">
        <f>IF(SUM(N$43:N49)&gt;=$F$43,"",1)</f>
        <v>1</v>
      </c>
      <c r="O50" t="str">
        <f>IF(SUM(O$43:O49)&gt;=$F$43,"",1)</f>
        <v/>
      </c>
      <c r="P50" t="str">
        <f>IF(SUM(P$43:P49)&gt;=$F$43,"",1)</f>
        <v/>
      </c>
    </row>
    <row r="51" spans="7:16" x14ac:dyDescent="0.3">
      <c r="G51">
        <f>IF(SUM(G$43:G50)&gt;=$F$43,"",1)</f>
        <v>1</v>
      </c>
      <c r="H51">
        <f>IF(SUM(H$43:H50)&gt;=$F$43,"",1)</f>
        <v>1</v>
      </c>
      <c r="I51">
        <f>IF(SUM(I$43:I50)&gt;=$F$43,"",1)</f>
        <v>1</v>
      </c>
      <c r="J51">
        <f>IF(SUM(J$43:J50)&gt;=$F$43,"",1)</f>
        <v>1</v>
      </c>
      <c r="K51">
        <f>IF(SUM(K$43:K50)&gt;=$F$43,"",1)</f>
        <v>1</v>
      </c>
      <c r="L51">
        <f>IF(SUM(L$43:L50)&gt;=$F$43,"",1)</f>
        <v>1</v>
      </c>
      <c r="M51">
        <f>IF(SUM(M$43:M50)&gt;=$F$43,"",1)</f>
        <v>1</v>
      </c>
      <c r="N51">
        <f>IF(SUM(N$43:N50)&gt;=$F$43,"",1)</f>
        <v>1</v>
      </c>
      <c r="O51" t="str">
        <f>IF(SUM(O$43:O50)&gt;=$F$43,"",1)</f>
        <v/>
      </c>
      <c r="P51" t="str">
        <f>IF(SUM(P$43:P50)&gt;=$F$43,"",1)</f>
        <v/>
      </c>
    </row>
    <row r="52" spans="7:16" x14ac:dyDescent="0.3">
      <c r="G52">
        <f>IF(SUM(G$43:G51)&gt;=$F$43,"",1)</f>
        <v>1</v>
      </c>
      <c r="H52">
        <f>IF(SUM(H$43:H51)&gt;=$F$43,"",1)</f>
        <v>1</v>
      </c>
      <c r="I52">
        <f>IF(SUM(I$43:I51)&gt;=$F$43,"",1)</f>
        <v>1</v>
      </c>
      <c r="J52">
        <f>IF(SUM(J$43:J51)&gt;=$F$43,"",1)</f>
        <v>1</v>
      </c>
      <c r="K52">
        <f>IF(SUM(K$43:K51)&gt;=$F$43,"",1)</f>
        <v>1</v>
      </c>
      <c r="L52">
        <f>IF(SUM(L$43:L51)&gt;=$F$43,"",1)</f>
        <v>1</v>
      </c>
      <c r="M52">
        <f>IF(SUM(M$43:M51)&gt;=$F$43,"",1)</f>
        <v>1</v>
      </c>
      <c r="N52">
        <f>IF(SUM(N$43:N51)&gt;=$F$43,"",1)</f>
        <v>1</v>
      </c>
      <c r="O52" t="str">
        <f>IF(SUM(O$43:O51)&gt;=$F$43,"",1)</f>
        <v/>
      </c>
      <c r="P52" t="str">
        <f>IF(SUM(P$43:P51)&gt;=$F$43,"",1)</f>
        <v/>
      </c>
    </row>
    <row r="53" spans="7:16" x14ac:dyDescent="0.3">
      <c r="G53">
        <f>IF(SUM(G$43:G52)&gt;=$F$43,"",1)</f>
        <v>1</v>
      </c>
      <c r="H53">
        <f>IF(SUM(H$43:H52)&gt;=$F$43,"",1)</f>
        <v>1</v>
      </c>
      <c r="I53">
        <f>IF(SUM(I$43:I52)&gt;=$F$43,"",1)</f>
        <v>1</v>
      </c>
      <c r="J53">
        <f>IF(SUM(J$43:J52)&gt;=$F$43,"",1)</f>
        <v>1</v>
      </c>
      <c r="K53">
        <f>IF(SUM(K$43:K52)&gt;=$F$43,"",1)</f>
        <v>1</v>
      </c>
      <c r="L53">
        <f>IF(SUM(L$43:L52)&gt;=$F$43,"",1)</f>
        <v>1</v>
      </c>
      <c r="M53">
        <f>IF(SUM(M$43:M52)&gt;=$F$43,"",1)</f>
        <v>1</v>
      </c>
      <c r="N53">
        <f>IF(SUM(N$43:N52)&gt;=$F$43,"",1)</f>
        <v>1</v>
      </c>
      <c r="O53" t="str">
        <f>IF(SUM(O$43:O52)&gt;=$F$43,"",1)</f>
        <v/>
      </c>
      <c r="P53" t="str">
        <f>IF(SUM(P$43:P52)&gt;=$F$43,"",1)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441D9E2F96CD04BABF6D02DB6FA5679" ma:contentTypeVersion="5" ma:contentTypeDescription="Створення нового документа." ma:contentTypeScope="" ma:versionID="4cfc144dd72b09e532a90fd4a5ca2990">
  <xsd:schema xmlns:xsd="http://www.w3.org/2001/XMLSchema" xmlns:xs="http://www.w3.org/2001/XMLSchema" xmlns:p="http://schemas.microsoft.com/office/2006/metadata/properties" xmlns:ns2="43884431-1e1c-4ad8-be58-722778906f32" targetNamespace="http://schemas.microsoft.com/office/2006/metadata/properties" ma:root="true" ma:fieldsID="9efdd9675cff343d0b7d74b253dd3bc3" ns2:_="">
    <xsd:import namespace="43884431-1e1c-4ad8-be58-722778906f3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84431-1e1c-4ad8-be58-722778906f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ABFFCD-0E38-4EC1-9836-9E2FE52E02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64A71-A98A-4472-B458-D6BF3448A7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884431-1e1c-4ad8-be58-722778906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Data processing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Karina Yasinska</cp:lastModifiedBy>
  <dcterms:created xsi:type="dcterms:W3CDTF">2024-08-20T08:53:29Z</dcterms:created>
  <dcterms:modified xsi:type="dcterms:W3CDTF">2025-03-08T20:41:35Z</dcterms:modified>
</cp:coreProperties>
</file>