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karin\PycharmProjects\pythonProject27\"/>
    </mc:Choice>
  </mc:AlternateContent>
  <xr:revisionPtr revIDLastSave="0" documentId="13_ncr:1_{1763BE75-F5D8-4D01-8602-D82513F55D35}" xr6:coauthVersionLast="47" xr6:coauthVersionMax="47" xr10:uidLastSave="{00000000-0000-0000-0000-000000000000}"/>
  <bookViews>
    <workbookView xWindow="1170" yWindow="1170" windowWidth="15375" windowHeight="7875" xr2:uid="{00000000-000D-0000-FFFF-FFFF00000000}"/>
  </bookViews>
  <sheets>
    <sheet name="SCI-90" sheetId="1" r:id="rId1"/>
  </sheets>
  <definedNames>
    <definedName name="_GoBack" localSheetId="0">'SCI-90'!$G$1</definedName>
    <definedName name="_xlnm._FilterDatabase" localSheetId="0" hidden="1">'SCI-90'!$A$1:$G$91</definedName>
    <definedName name="список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6" i="1" l="1"/>
  <c r="G106" i="1"/>
  <c r="D106" i="1"/>
  <c r="C106" i="1"/>
  <c r="I106" i="1" s="1"/>
  <c r="H105" i="1"/>
  <c r="G105" i="1"/>
  <c r="C105" i="1"/>
  <c r="D105" i="1" s="1"/>
  <c r="H104" i="1"/>
  <c r="G104" i="1"/>
  <c r="D104" i="1"/>
  <c r="C104" i="1"/>
  <c r="I104" i="1" s="1"/>
  <c r="H103" i="1"/>
  <c r="G103" i="1"/>
  <c r="C103" i="1"/>
  <c r="D103" i="1" s="1"/>
  <c r="H102" i="1"/>
  <c r="G102" i="1"/>
  <c r="D102" i="1"/>
  <c r="C102" i="1"/>
  <c r="I102" i="1" s="1"/>
  <c r="H101" i="1"/>
  <c r="G101" i="1"/>
  <c r="C101" i="1"/>
  <c r="D101" i="1" s="1"/>
  <c r="H100" i="1"/>
  <c r="G100" i="1"/>
  <c r="D100" i="1"/>
  <c r="C100" i="1"/>
  <c r="I100" i="1" s="1"/>
  <c r="H99" i="1"/>
  <c r="G99" i="1"/>
  <c r="C99" i="1"/>
  <c r="D99" i="1" s="1"/>
  <c r="H98" i="1"/>
  <c r="G98" i="1"/>
  <c r="D98" i="1"/>
  <c r="C98" i="1"/>
  <c r="I98" i="1" s="1"/>
  <c r="H97" i="1"/>
  <c r="H96" i="1"/>
  <c r="C96" i="1"/>
  <c r="C97" i="1" s="1"/>
  <c r="H95" i="1"/>
  <c r="G95" i="1"/>
  <c r="C95" i="1"/>
  <c r="D95" i="1" s="1"/>
  <c r="I99" i="1" l="1"/>
  <c r="I103" i="1"/>
  <c r="I105" i="1"/>
  <c r="I95" i="1"/>
  <c r="I101" i="1"/>
</calcChain>
</file>

<file path=xl/sharedStrings.xml><?xml version="1.0" encoding="utf-8"?>
<sst xmlns="http://schemas.openxmlformats.org/spreadsheetml/2006/main" count="115" uniqueCount="115">
  <si>
    <t>Насколько сильно Вас тревожили:</t>
  </si>
  <si>
    <t>Совсем нет</t>
  </si>
  <si>
    <t>Немного</t>
  </si>
  <si>
    <t>Умеренно</t>
  </si>
  <si>
    <t>Сильно</t>
  </si>
  <si>
    <t>Очень сильно</t>
  </si>
  <si>
    <t>Головные боли</t>
  </si>
  <si>
    <t>Нервозность или внутренняя дрожь</t>
  </si>
  <si>
    <t>Повторяющиеся неприятные неотвязные мысли</t>
  </si>
  <si>
    <t>Слабость или головокружение</t>
  </si>
  <si>
    <t>Потеря сексуального влечения или удовольствия</t>
  </si>
  <si>
    <t>Чувство недовольства другими</t>
  </si>
  <si>
    <t>Ощущение, что кто-то другой может управлять Вашими мыслями</t>
  </si>
  <si>
    <t>Ощущение, что почти во всех Ваших неприятностях виноваты другие</t>
  </si>
  <si>
    <t>Проблемы с памятью</t>
  </si>
  <si>
    <t>Ваша небрежность или неряшливость</t>
  </si>
  <si>
    <t>Легко возникающая досада или раздражение</t>
  </si>
  <si>
    <t>Боли в сердце или грудной клетке</t>
  </si>
  <si>
    <t>Чувство страха в открытых местах или на улице</t>
  </si>
  <si>
    <t>Упадок сил или заторможенность</t>
  </si>
  <si>
    <t>Мысли о том, чтобы покончить с собой</t>
  </si>
  <si>
    <t>То, что Вы слышите голоса, которых не слышат другие</t>
  </si>
  <si>
    <t>Дрожь</t>
  </si>
  <si>
    <t>Чувство, что большинству людей нельзя доверять</t>
  </si>
  <si>
    <t>Плохой аппетит</t>
  </si>
  <si>
    <t>Слезливость</t>
  </si>
  <si>
    <t>Застенчивость или скованность в общении с лицами другого пола</t>
  </si>
  <si>
    <t>Ощущение, что Вы в западне или пойманы</t>
  </si>
  <si>
    <t>Неожиданный и беспричинный страх</t>
  </si>
  <si>
    <t>Вспышки гнева, которые Вы не могли сдержать</t>
  </si>
  <si>
    <t>Боязнь выйти из дома одному</t>
  </si>
  <si>
    <t>Чувство, что Вы сами во всем виноваты</t>
  </si>
  <si>
    <t>Боли в пояснице</t>
  </si>
  <si>
    <t>Ощущение, что что-то мешает Вам сделать что-либо</t>
  </si>
  <si>
    <t>Чувство одиночества</t>
  </si>
  <si>
    <t>Подавленное настроение, «хандра»</t>
  </si>
  <si>
    <t>Чрезмерное беспокойство по разным поводам</t>
  </si>
  <si>
    <t>Отсутствие интереса к чему бы то ни было</t>
  </si>
  <si>
    <t>Чувство страха</t>
  </si>
  <si>
    <t>То, что Ваши чувства легко задеть</t>
  </si>
  <si>
    <t>Ощущение, что другие проникают в Ваши мысли</t>
  </si>
  <si>
    <t>Ощущение, что другие не понимают Вас или не сочувствуют Вам</t>
  </si>
  <si>
    <t>Ощущение, что люди недружелюбны или вы им не нравитесь</t>
  </si>
  <si>
    <t>Необходимость делать все очень медленно, чтобы не допустить ошибки</t>
  </si>
  <si>
    <t>Сильное или учащенное сердцебиение</t>
  </si>
  <si>
    <t>Тошнота или расстройство желудка</t>
  </si>
  <si>
    <t>Ощущение, что Вы хуже других</t>
  </si>
  <si>
    <t>Боли в мышцах</t>
  </si>
  <si>
    <t>Ощущение, что другие наблюдают за Вами или говорят о Вас</t>
  </si>
  <si>
    <t>То, что Вам трудно заснуть</t>
  </si>
  <si>
    <t>Потребность проверять и перепроверять то, что Вы делаете</t>
  </si>
  <si>
    <t>Трудности в принятии решения</t>
  </si>
  <si>
    <t>Боязнь езды в автобусах, метро или поездах</t>
  </si>
  <si>
    <t>Затрудненное дыхание</t>
  </si>
  <si>
    <t>Приступы жара или озноба</t>
  </si>
  <si>
    <t>Необходимость избегать некоторых мест или действий, т.к. они Вас пугают</t>
  </si>
  <si>
    <t>То, что Вы легко теряете мысль</t>
  </si>
  <si>
    <t>Онемение или покалывание в различных частях тела</t>
  </si>
  <si>
    <t>Комок в горле</t>
  </si>
  <si>
    <t>Ощущение, что будущее безнадежно</t>
  </si>
  <si>
    <t>То, что Вам трудно сосредоточиться</t>
  </si>
  <si>
    <t>Ощущение слабости в разных частях тела</t>
  </si>
  <si>
    <t>Ощущение напряженности или взвинченности</t>
  </si>
  <si>
    <t>Тяжесть в конечностях</t>
  </si>
  <si>
    <t>Мысли о смерти</t>
  </si>
  <si>
    <t>Переедание</t>
  </si>
  <si>
    <t>Ощущение неловкости, когда люди наблюдают за Вами или говорят о Вас</t>
  </si>
  <si>
    <t>То, что у Вас в голове чужие мысли</t>
  </si>
  <si>
    <t>Импульсы причинять телесные повреждения или вред кому-либо</t>
  </si>
  <si>
    <t>Бессонница по утрам</t>
  </si>
  <si>
    <t>Потребность повторять действия: прикасаться, мыться, пересчитывать и т.д.</t>
  </si>
  <si>
    <t>Беспокойный и тревожный сон</t>
  </si>
  <si>
    <t>Импульсы ломать или крушить что-нибудь</t>
  </si>
  <si>
    <t>Наличие у вас идей или верований, которые не разделяют другие</t>
  </si>
  <si>
    <t>Чрезмерная застенчивость при общении с другими</t>
  </si>
  <si>
    <t>Чувство неловкости в людных местах (магазинах и т.п.)</t>
  </si>
  <si>
    <t>Чувство, что все, что бы Вы не делали, требует больших усилий</t>
  </si>
  <si>
    <t>Приступы ужаса или паники</t>
  </si>
  <si>
    <t>Чувство неловкости, когда Вы едите и пьете на людях</t>
  </si>
  <si>
    <t>То, что Вы часто вступаете в спор</t>
  </si>
  <si>
    <t>Нервозность, когда Вы оставались одни</t>
  </si>
  <si>
    <t>То, что другие недооценивают Ваши достижения</t>
  </si>
  <si>
    <t>Чувство одиночества, даже когда Вы с другими людьми</t>
  </si>
  <si>
    <t>Такое сильное беспокойство, что Вы не могли усидеть на месте</t>
  </si>
  <si>
    <t>Ощущение собственной никчемности</t>
  </si>
  <si>
    <t>Ощущение, что с Вами произойдет что-то плохое</t>
  </si>
  <si>
    <t>То, что Вы кричите или швыряетесь вещами</t>
  </si>
  <si>
    <t>Боязнь, что Вы упадете в обморок на людях</t>
  </si>
  <si>
    <t>Ощущение, что люди злоупотребляют Вашим доверием</t>
  </si>
  <si>
    <t>Нервировавшие Вас сексуальные мысли</t>
  </si>
  <si>
    <t>Мысль, что Вы должны быть наказаны за Ваши грехи</t>
  </si>
  <si>
    <t>Кошмарные мысли или видения</t>
  </si>
  <si>
    <t>Мысль о том, что с Вашим телом что-то не в порядке</t>
  </si>
  <si>
    <t>То, что Вы не чувствуете близости ни к кому</t>
  </si>
  <si>
    <t>Чувство вины</t>
  </si>
  <si>
    <t>Мысли о том, что с Вашим рассудком творится что-то неладное</t>
  </si>
  <si>
    <t>Пациент</t>
  </si>
  <si>
    <t>Значим</t>
  </si>
  <si>
    <t>Норма</t>
  </si>
  <si>
    <t>Откл.</t>
  </si>
  <si>
    <t>Макс.</t>
  </si>
  <si>
    <t>Мин.</t>
  </si>
  <si>
    <t>Превышение (раз)</t>
  </si>
  <si>
    <t>Общий индекс тяжести</t>
  </si>
  <si>
    <t>Общее число положительных ответов</t>
  </si>
  <si>
    <t>Индекс наличия симптоматического дистресса</t>
  </si>
  <si>
    <t>Шкала соматизации</t>
  </si>
  <si>
    <t>Шкала обсессивности-компульсивности</t>
  </si>
  <si>
    <t>Шкала межличностной сензитивности</t>
  </si>
  <si>
    <t>Шкала депрессии</t>
  </si>
  <si>
    <t>Шкала тревожности</t>
  </si>
  <si>
    <t>Шкала враждебности</t>
  </si>
  <si>
    <t>Шкала фобии</t>
  </si>
  <si>
    <t>Шкала паранойяльных тенденций</t>
  </si>
  <si>
    <t>Шкала психотизма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</si>
</sst>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4" fillId="0" borderId="4" xfId="1" applyFont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wrapText="1"/>
    </xf>
  </cellXfs>
  <cellStyles count="2">
    <cellStyle name="Обычный" xfId="0" builtinId="0"/>
    <cellStyle name="Обычный 6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6"/>
  <sheetViews>
    <sheetView tabSelected="1" topLeftCell="A91" zoomScale="75" workbookViewId="0">
      <selection activeCell="M104" sqref="M104"/>
    </sheetView>
  </sheetViews>
  <sheetFormatPr defaultColWidth="9.140625" defaultRowHeight="15.75" x14ac:dyDescent="0.25"/>
  <cols>
    <col min="1" max="1" width="3.28515625" style="4" bestFit="1" customWidth="1"/>
    <col min="2" max="2" width="54.7109375" style="6" bestFit="1" customWidth="1"/>
    <col min="3" max="3" width="13.28515625" style="4" bestFit="1" customWidth="1"/>
    <col min="4" max="4" width="10" style="4" bestFit="1" customWidth="1"/>
    <col min="5" max="5" width="12.85546875" style="4" bestFit="1" customWidth="1"/>
    <col min="6" max="6" width="9.42578125" style="4" customWidth="1"/>
    <col min="7" max="7" width="8.28515625" style="4" bestFit="1" customWidth="1"/>
    <col min="8" max="8" width="12" style="4" customWidth="1"/>
    <col min="9" max="9" width="18.85546875" style="4" bestFit="1" customWidth="1"/>
    <col min="10" max="14" width="12" style="4" customWidth="1"/>
    <col min="15" max="48" width="9.140625" style="4" customWidth="1"/>
    <col min="49" max="16384" width="9.140625" style="4"/>
  </cols>
  <sheetData>
    <row r="1" spans="1:7" ht="33.950000000000003" customHeight="1" x14ac:dyDescent="0.25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17.100000000000001" customHeight="1" x14ac:dyDescent="0.25">
      <c r="A2" s="1">
        <v>1</v>
      </c>
      <c r="B2" s="5" t="s">
        <v>6</v>
      </c>
      <c r="C2" s="16"/>
      <c r="D2" s="16"/>
      <c r="E2" s="16">
        <v>2</v>
      </c>
      <c r="F2" s="16"/>
      <c r="G2" s="16"/>
    </row>
    <row r="3" spans="1:7" ht="17.100000000000001" customHeight="1" x14ac:dyDescent="0.25">
      <c r="A3" s="1">
        <v>2</v>
      </c>
      <c r="B3" s="5" t="s">
        <v>7</v>
      </c>
      <c r="C3" s="16"/>
      <c r="D3" s="16"/>
      <c r="E3" s="16">
        <v>2</v>
      </c>
      <c r="F3" s="16"/>
      <c r="G3" s="16"/>
    </row>
    <row r="4" spans="1:7" ht="17.100000000000001" customHeight="1" x14ac:dyDescent="0.25">
      <c r="A4" s="1">
        <v>3</v>
      </c>
      <c r="B4" s="5" t="s">
        <v>8</v>
      </c>
      <c r="C4" s="16"/>
      <c r="D4" s="16"/>
      <c r="E4" s="16">
        <v>2</v>
      </c>
      <c r="F4" s="16"/>
      <c r="G4" s="16"/>
    </row>
    <row r="5" spans="1:7" ht="17.100000000000001" customHeight="1" x14ac:dyDescent="0.25">
      <c r="A5" s="1">
        <v>4</v>
      </c>
      <c r="B5" s="5" t="s">
        <v>9</v>
      </c>
      <c r="C5" s="16"/>
      <c r="D5" s="16"/>
      <c r="E5" s="16">
        <v>2</v>
      </c>
      <c r="F5" s="16"/>
      <c r="G5" s="16"/>
    </row>
    <row r="6" spans="1:7" ht="17.100000000000001" customHeight="1" x14ac:dyDescent="0.25">
      <c r="A6" s="1">
        <v>5</v>
      </c>
      <c r="B6" s="5" t="s">
        <v>10</v>
      </c>
      <c r="C6" s="16"/>
      <c r="D6" s="16"/>
      <c r="E6" s="16">
        <v>2</v>
      </c>
      <c r="F6" s="16"/>
      <c r="G6" s="16"/>
    </row>
    <row r="7" spans="1:7" ht="17.100000000000001" customHeight="1" x14ac:dyDescent="0.25">
      <c r="A7" s="1">
        <v>6</v>
      </c>
      <c r="B7" s="5" t="s">
        <v>11</v>
      </c>
      <c r="C7" s="16"/>
      <c r="D7" s="16"/>
      <c r="E7" s="16">
        <v>2</v>
      </c>
      <c r="F7" s="16"/>
      <c r="G7" s="16"/>
    </row>
    <row r="8" spans="1:7" ht="33.950000000000003" customHeight="1" x14ac:dyDescent="0.25">
      <c r="A8" s="1">
        <v>7</v>
      </c>
      <c r="B8" s="5" t="s">
        <v>12</v>
      </c>
      <c r="C8" s="16"/>
      <c r="D8" s="16"/>
      <c r="E8" s="16">
        <v>2</v>
      </c>
      <c r="F8" s="16"/>
      <c r="G8" s="16"/>
    </row>
    <row r="9" spans="1:7" ht="33.950000000000003" customHeight="1" x14ac:dyDescent="0.25">
      <c r="A9" s="1">
        <v>8</v>
      </c>
      <c r="B9" s="5" t="s">
        <v>13</v>
      </c>
      <c r="C9" s="16"/>
      <c r="D9" s="16"/>
      <c r="E9" s="16">
        <v>2</v>
      </c>
      <c r="F9" s="16"/>
      <c r="G9" s="16"/>
    </row>
    <row r="10" spans="1:7" ht="17.100000000000001" customHeight="1" x14ac:dyDescent="0.25">
      <c r="A10" s="1">
        <v>9</v>
      </c>
      <c r="B10" s="5" t="s">
        <v>14</v>
      </c>
      <c r="C10" s="16"/>
      <c r="D10" s="16"/>
      <c r="E10" s="16">
        <v>2</v>
      </c>
      <c r="F10" s="16"/>
      <c r="G10" s="16"/>
    </row>
    <row r="11" spans="1:7" ht="17.100000000000001" customHeight="1" x14ac:dyDescent="0.25">
      <c r="A11" s="1">
        <v>10</v>
      </c>
      <c r="B11" s="5" t="s">
        <v>15</v>
      </c>
      <c r="C11" s="16"/>
      <c r="D11" s="16"/>
      <c r="E11" s="16">
        <v>2</v>
      </c>
      <c r="F11" s="16"/>
      <c r="G11" s="16"/>
    </row>
    <row r="12" spans="1:7" ht="17.100000000000001" customHeight="1" x14ac:dyDescent="0.25">
      <c r="A12" s="1">
        <v>11</v>
      </c>
      <c r="B12" s="5" t="s">
        <v>16</v>
      </c>
      <c r="C12" s="16"/>
      <c r="D12" s="16"/>
      <c r="E12" s="16">
        <v>2</v>
      </c>
      <c r="F12" s="16"/>
      <c r="G12" s="16"/>
    </row>
    <row r="13" spans="1:7" ht="17.100000000000001" customHeight="1" x14ac:dyDescent="0.25">
      <c r="A13" s="1">
        <v>12</v>
      </c>
      <c r="B13" s="5" t="s">
        <v>17</v>
      </c>
      <c r="C13" s="16"/>
      <c r="D13" s="16"/>
      <c r="E13" s="16">
        <v>2</v>
      </c>
      <c r="F13" s="16"/>
      <c r="G13" s="16"/>
    </row>
    <row r="14" spans="1:7" ht="17.100000000000001" customHeight="1" x14ac:dyDescent="0.25">
      <c r="A14" s="1">
        <v>13</v>
      </c>
      <c r="B14" s="5" t="s">
        <v>18</v>
      </c>
      <c r="C14" s="16"/>
      <c r="D14" s="16"/>
      <c r="E14" s="16">
        <v>2</v>
      </c>
      <c r="F14" s="16"/>
      <c r="G14" s="16"/>
    </row>
    <row r="15" spans="1:7" ht="17.100000000000001" customHeight="1" x14ac:dyDescent="0.25">
      <c r="A15" s="1">
        <v>14</v>
      </c>
      <c r="B15" s="5" t="s">
        <v>19</v>
      </c>
      <c r="C15" s="16"/>
      <c r="D15" s="16"/>
      <c r="E15" s="16">
        <v>2</v>
      </c>
      <c r="F15" s="16"/>
      <c r="G15" s="16"/>
    </row>
    <row r="16" spans="1:7" ht="17.100000000000001" customHeight="1" x14ac:dyDescent="0.25">
      <c r="A16" s="1">
        <v>15</v>
      </c>
      <c r="B16" s="5" t="s">
        <v>20</v>
      </c>
      <c r="C16" s="16"/>
      <c r="D16" s="16"/>
      <c r="E16" s="16">
        <v>2</v>
      </c>
      <c r="F16" s="16"/>
      <c r="G16" s="16"/>
    </row>
    <row r="17" spans="1:7" ht="17.100000000000001" customHeight="1" x14ac:dyDescent="0.25">
      <c r="A17" s="1">
        <v>16</v>
      </c>
      <c r="B17" s="5" t="s">
        <v>21</v>
      </c>
      <c r="C17" s="16"/>
      <c r="D17" s="16"/>
      <c r="E17" s="16">
        <v>2</v>
      </c>
      <c r="F17" s="16"/>
      <c r="G17" s="16"/>
    </row>
    <row r="18" spans="1:7" ht="17.100000000000001" customHeight="1" x14ac:dyDescent="0.25">
      <c r="A18" s="1">
        <v>17</v>
      </c>
      <c r="B18" s="5" t="s">
        <v>22</v>
      </c>
      <c r="C18" s="16"/>
      <c r="D18" s="16"/>
      <c r="E18" s="16">
        <v>2</v>
      </c>
      <c r="F18" s="16"/>
      <c r="G18" s="16"/>
    </row>
    <row r="19" spans="1:7" ht="17.100000000000001" customHeight="1" x14ac:dyDescent="0.25">
      <c r="A19" s="1">
        <v>18</v>
      </c>
      <c r="B19" s="5" t="s">
        <v>23</v>
      </c>
      <c r="C19" s="16"/>
      <c r="D19" s="16"/>
      <c r="E19" s="16">
        <v>2</v>
      </c>
      <c r="F19" s="16"/>
      <c r="G19" s="16"/>
    </row>
    <row r="20" spans="1:7" ht="17.100000000000001" customHeight="1" x14ac:dyDescent="0.25">
      <c r="A20" s="1">
        <v>19</v>
      </c>
      <c r="B20" s="5" t="s">
        <v>24</v>
      </c>
      <c r="C20" s="16"/>
      <c r="D20" s="16"/>
      <c r="E20" s="16">
        <v>2</v>
      </c>
      <c r="F20" s="16"/>
      <c r="G20" s="16"/>
    </row>
    <row r="21" spans="1:7" ht="17.100000000000001" customHeight="1" x14ac:dyDescent="0.25">
      <c r="A21" s="1">
        <v>20</v>
      </c>
      <c r="B21" s="5" t="s">
        <v>25</v>
      </c>
      <c r="C21" s="16"/>
      <c r="D21" s="16"/>
      <c r="E21" s="16">
        <v>2</v>
      </c>
      <c r="F21" s="16"/>
      <c r="G21" s="16"/>
    </row>
    <row r="22" spans="1:7" ht="33.950000000000003" customHeight="1" x14ac:dyDescent="0.25">
      <c r="A22" s="1">
        <v>21</v>
      </c>
      <c r="B22" s="5" t="s">
        <v>26</v>
      </c>
      <c r="C22" s="16"/>
      <c r="D22" s="16"/>
      <c r="E22" s="16">
        <v>2</v>
      </c>
      <c r="F22" s="16"/>
      <c r="G22" s="16"/>
    </row>
    <row r="23" spans="1:7" ht="17.100000000000001" customHeight="1" x14ac:dyDescent="0.25">
      <c r="A23" s="1">
        <v>22</v>
      </c>
      <c r="B23" s="5" t="s">
        <v>27</v>
      </c>
      <c r="C23" s="16"/>
      <c r="D23" s="16"/>
      <c r="E23" s="16">
        <v>2</v>
      </c>
      <c r="F23" s="16"/>
      <c r="G23" s="16"/>
    </row>
    <row r="24" spans="1:7" ht="17.100000000000001" customHeight="1" x14ac:dyDescent="0.25">
      <c r="A24" s="1">
        <v>23</v>
      </c>
      <c r="B24" s="5" t="s">
        <v>28</v>
      </c>
      <c r="C24" s="16"/>
      <c r="D24" s="16"/>
      <c r="E24" s="16">
        <v>2</v>
      </c>
      <c r="F24" s="16"/>
      <c r="G24" s="16"/>
    </row>
    <row r="25" spans="1:7" ht="17.100000000000001" customHeight="1" x14ac:dyDescent="0.25">
      <c r="A25" s="1">
        <v>24</v>
      </c>
      <c r="B25" s="5" t="s">
        <v>29</v>
      </c>
      <c r="C25" s="16"/>
      <c r="D25" s="16"/>
      <c r="E25" s="16">
        <v>2</v>
      </c>
      <c r="F25" s="16"/>
      <c r="G25" s="16"/>
    </row>
    <row r="26" spans="1:7" ht="17.100000000000001" customHeight="1" x14ac:dyDescent="0.25">
      <c r="A26" s="1">
        <v>25</v>
      </c>
      <c r="B26" s="5" t="s">
        <v>30</v>
      </c>
      <c r="C26" s="16"/>
      <c r="D26" s="16"/>
      <c r="E26" s="16">
        <v>2</v>
      </c>
      <c r="F26" s="16"/>
      <c r="G26" s="16"/>
    </row>
    <row r="27" spans="1:7" ht="17.100000000000001" customHeight="1" x14ac:dyDescent="0.25">
      <c r="A27" s="1">
        <v>26</v>
      </c>
      <c r="B27" s="5" t="s">
        <v>31</v>
      </c>
      <c r="C27" s="16"/>
      <c r="D27" s="16"/>
      <c r="E27" s="16">
        <v>2</v>
      </c>
      <c r="F27" s="16"/>
      <c r="G27" s="16"/>
    </row>
    <row r="28" spans="1:7" ht="17.100000000000001" customHeight="1" x14ac:dyDescent="0.25">
      <c r="A28" s="1">
        <v>27</v>
      </c>
      <c r="B28" s="5" t="s">
        <v>32</v>
      </c>
      <c r="C28" s="16"/>
      <c r="D28" s="16"/>
      <c r="E28" s="16">
        <v>2</v>
      </c>
      <c r="F28" s="16"/>
      <c r="G28" s="16"/>
    </row>
    <row r="29" spans="1:7" ht="17.100000000000001" customHeight="1" x14ac:dyDescent="0.25">
      <c r="A29" s="1">
        <v>28</v>
      </c>
      <c r="B29" s="5" t="s">
        <v>33</v>
      </c>
      <c r="C29" s="16"/>
      <c r="D29" s="16"/>
      <c r="E29" s="16">
        <v>2</v>
      </c>
      <c r="F29" s="16"/>
      <c r="G29" s="16"/>
    </row>
    <row r="30" spans="1:7" ht="17.100000000000001" customHeight="1" x14ac:dyDescent="0.25">
      <c r="A30" s="1">
        <v>29</v>
      </c>
      <c r="B30" s="5" t="s">
        <v>34</v>
      </c>
      <c r="C30" s="16"/>
      <c r="D30" s="16"/>
      <c r="E30" s="16">
        <v>2</v>
      </c>
      <c r="F30" s="16"/>
      <c r="G30" s="16"/>
    </row>
    <row r="31" spans="1:7" ht="17.100000000000001" customHeight="1" x14ac:dyDescent="0.25">
      <c r="A31" s="1">
        <v>30</v>
      </c>
      <c r="B31" s="5" t="s">
        <v>35</v>
      </c>
      <c r="C31" s="16"/>
      <c r="D31" s="16"/>
      <c r="E31" s="16">
        <v>2</v>
      </c>
      <c r="F31" s="16"/>
      <c r="G31" s="16"/>
    </row>
    <row r="32" spans="1:7" ht="17.100000000000001" customHeight="1" x14ac:dyDescent="0.25">
      <c r="A32" s="1">
        <v>31</v>
      </c>
      <c r="B32" s="5" t="s">
        <v>36</v>
      </c>
      <c r="C32" s="16"/>
      <c r="D32" s="16"/>
      <c r="E32" s="16">
        <v>2</v>
      </c>
      <c r="F32" s="16"/>
      <c r="G32" s="16"/>
    </row>
    <row r="33" spans="1:7" ht="17.100000000000001" customHeight="1" x14ac:dyDescent="0.25">
      <c r="A33" s="1">
        <v>32</v>
      </c>
      <c r="B33" s="5" t="s">
        <v>37</v>
      </c>
      <c r="C33" s="16"/>
      <c r="D33" s="16"/>
      <c r="E33" s="16">
        <v>2</v>
      </c>
      <c r="F33" s="16"/>
      <c r="G33" s="16"/>
    </row>
    <row r="34" spans="1:7" ht="17.100000000000001" customHeight="1" x14ac:dyDescent="0.25">
      <c r="A34" s="1">
        <v>33</v>
      </c>
      <c r="B34" s="5" t="s">
        <v>38</v>
      </c>
      <c r="C34" s="16"/>
      <c r="D34" s="16"/>
      <c r="E34" s="16">
        <v>2</v>
      </c>
      <c r="F34" s="16"/>
      <c r="G34" s="16"/>
    </row>
    <row r="35" spans="1:7" ht="17.100000000000001" customHeight="1" x14ac:dyDescent="0.25">
      <c r="A35" s="1">
        <v>34</v>
      </c>
      <c r="B35" s="5" t="s">
        <v>39</v>
      </c>
      <c r="C35" s="16"/>
      <c r="D35" s="16"/>
      <c r="E35" s="16">
        <v>2</v>
      </c>
      <c r="F35" s="16"/>
      <c r="G35" s="16"/>
    </row>
    <row r="36" spans="1:7" ht="17.100000000000001" customHeight="1" x14ac:dyDescent="0.25">
      <c r="A36" s="1">
        <v>35</v>
      </c>
      <c r="B36" s="5" t="s">
        <v>40</v>
      </c>
      <c r="C36" s="16"/>
      <c r="D36" s="16"/>
      <c r="E36" s="16">
        <v>2</v>
      </c>
      <c r="F36" s="16"/>
      <c r="G36" s="16"/>
    </row>
    <row r="37" spans="1:7" ht="33.950000000000003" customHeight="1" x14ac:dyDescent="0.25">
      <c r="A37" s="1">
        <v>36</v>
      </c>
      <c r="B37" s="5" t="s">
        <v>41</v>
      </c>
      <c r="C37" s="16"/>
      <c r="D37" s="16"/>
      <c r="E37" s="16">
        <v>2</v>
      </c>
      <c r="F37" s="16"/>
      <c r="G37" s="16"/>
    </row>
    <row r="38" spans="1:7" ht="17.100000000000001" customHeight="1" x14ac:dyDescent="0.25">
      <c r="A38" s="1">
        <v>37</v>
      </c>
      <c r="B38" s="5" t="s">
        <v>42</v>
      </c>
      <c r="C38" s="16"/>
      <c r="D38" s="16"/>
      <c r="E38" s="16">
        <v>2</v>
      </c>
      <c r="F38" s="16"/>
      <c r="G38" s="16"/>
    </row>
    <row r="39" spans="1:7" ht="33.950000000000003" customHeight="1" x14ac:dyDescent="0.25">
      <c r="A39" s="1">
        <v>38</v>
      </c>
      <c r="B39" s="5" t="s">
        <v>43</v>
      </c>
      <c r="C39" s="16"/>
      <c r="D39" s="16"/>
      <c r="E39" s="16">
        <v>2</v>
      </c>
      <c r="F39" s="16"/>
      <c r="G39" s="16"/>
    </row>
    <row r="40" spans="1:7" ht="17.100000000000001" customHeight="1" x14ac:dyDescent="0.25">
      <c r="A40" s="1">
        <v>39</v>
      </c>
      <c r="B40" s="5" t="s">
        <v>44</v>
      </c>
      <c r="C40" s="16"/>
      <c r="D40" s="16"/>
      <c r="E40" s="16">
        <v>2</v>
      </c>
      <c r="F40" s="16"/>
      <c r="G40" s="16"/>
    </row>
    <row r="41" spans="1:7" ht="17.100000000000001" customHeight="1" x14ac:dyDescent="0.25">
      <c r="A41" s="1">
        <v>40</v>
      </c>
      <c r="B41" s="5" t="s">
        <v>45</v>
      </c>
      <c r="C41" s="16"/>
      <c r="D41" s="16"/>
      <c r="E41" s="16">
        <v>2</v>
      </c>
      <c r="F41" s="16"/>
      <c r="G41" s="16"/>
    </row>
    <row r="42" spans="1:7" ht="17.100000000000001" customHeight="1" x14ac:dyDescent="0.25">
      <c r="A42" s="1">
        <v>41</v>
      </c>
      <c r="B42" s="5" t="s">
        <v>46</v>
      </c>
      <c r="C42" s="16"/>
      <c r="D42" s="16"/>
      <c r="E42" s="16">
        <v>2</v>
      </c>
      <c r="F42" s="16"/>
      <c r="G42" s="16"/>
    </row>
    <row r="43" spans="1:7" ht="17.100000000000001" customHeight="1" x14ac:dyDescent="0.25">
      <c r="A43" s="1">
        <v>42</v>
      </c>
      <c r="B43" s="5" t="s">
        <v>47</v>
      </c>
      <c r="C43" s="16"/>
      <c r="D43" s="16"/>
      <c r="E43" s="16">
        <v>2</v>
      </c>
      <c r="F43" s="16"/>
      <c r="G43" s="16"/>
    </row>
    <row r="44" spans="1:7" ht="17.100000000000001" customHeight="1" x14ac:dyDescent="0.25">
      <c r="A44" s="1">
        <v>43</v>
      </c>
      <c r="B44" s="5" t="s">
        <v>48</v>
      </c>
      <c r="C44" s="16"/>
      <c r="D44" s="16"/>
      <c r="E44" s="16">
        <v>2</v>
      </c>
      <c r="F44" s="16"/>
      <c r="G44" s="16"/>
    </row>
    <row r="45" spans="1:7" ht="17.100000000000001" customHeight="1" x14ac:dyDescent="0.25">
      <c r="A45" s="1">
        <v>44</v>
      </c>
      <c r="B45" s="5" t="s">
        <v>49</v>
      </c>
      <c r="C45" s="16"/>
      <c r="D45" s="16"/>
      <c r="E45" s="16">
        <v>2</v>
      </c>
      <c r="F45" s="16"/>
      <c r="G45" s="16"/>
    </row>
    <row r="46" spans="1:7" ht="17.100000000000001" customHeight="1" x14ac:dyDescent="0.25">
      <c r="A46" s="1">
        <v>45</v>
      </c>
      <c r="B46" s="5" t="s">
        <v>50</v>
      </c>
      <c r="C46" s="16"/>
      <c r="D46" s="16"/>
      <c r="E46" s="16">
        <v>2</v>
      </c>
      <c r="F46" s="16"/>
      <c r="G46" s="16"/>
    </row>
    <row r="47" spans="1:7" ht="17.100000000000001" customHeight="1" x14ac:dyDescent="0.25">
      <c r="A47" s="1">
        <v>46</v>
      </c>
      <c r="B47" s="5" t="s">
        <v>51</v>
      </c>
      <c r="C47" s="16"/>
      <c r="D47" s="16"/>
      <c r="E47" s="16">
        <v>2</v>
      </c>
      <c r="F47" s="16"/>
      <c r="G47" s="16"/>
    </row>
    <row r="48" spans="1:7" ht="17.100000000000001" customHeight="1" x14ac:dyDescent="0.25">
      <c r="A48" s="1">
        <v>47</v>
      </c>
      <c r="B48" s="5" t="s">
        <v>52</v>
      </c>
      <c r="C48" s="16"/>
      <c r="D48" s="16"/>
      <c r="E48" s="16">
        <v>2</v>
      </c>
      <c r="F48" s="16"/>
      <c r="G48" s="16"/>
    </row>
    <row r="49" spans="1:7" ht="17.100000000000001" customHeight="1" x14ac:dyDescent="0.25">
      <c r="A49" s="1">
        <v>48</v>
      </c>
      <c r="B49" s="5" t="s">
        <v>53</v>
      </c>
      <c r="C49" s="16"/>
      <c r="D49" s="16"/>
      <c r="E49" s="16">
        <v>2</v>
      </c>
      <c r="F49" s="16"/>
      <c r="G49" s="16"/>
    </row>
    <row r="50" spans="1:7" ht="17.100000000000001" customHeight="1" x14ac:dyDescent="0.25">
      <c r="A50" s="1">
        <v>49</v>
      </c>
      <c r="B50" s="5" t="s">
        <v>54</v>
      </c>
      <c r="C50" s="16"/>
      <c r="D50" s="16"/>
      <c r="E50" s="16">
        <v>2</v>
      </c>
      <c r="F50" s="16"/>
      <c r="G50" s="16"/>
    </row>
    <row r="51" spans="1:7" ht="33.950000000000003" customHeight="1" x14ac:dyDescent="0.25">
      <c r="A51" s="1">
        <v>50</v>
      </c>
      <c r="B51" s="5" t="s">
        <v>55</v>
      </c>
      <c r="C51" s="16"/>
      <c r="D51" s="16"/>
      <c r="E51" s="16">
        <v>2</v>
      </c>
      <c r="F51" s="16"/>
      <c r="G51" s="16"/>
    </row>
    <row r="52" spans="1:7" ht="17.100000000000001" customHeight="1" x14ac:dyDescent="0.25">
      <c r="A52" s="1">
        <v>51</v>
      </c>
      <c r="B52" s="5" t="s">
        <v>56</v>
      </c>
      <c r="C52" s="16"/>
      <c r="D52" s="16"/>
      <c r="E52" s="16">
        <v>2</v>
      </c>
      <c r="F52" s="16"/>
      <c r="G52" s="16"/>
    </row>
    <row r="53" spans="1:7" ht="17.100000000000001" customHeight="1" x14ac:dyDescent="0.25">
      <c r="A53" s="1">
        <v>52</v>
      </c>
      <c r="B53" s="5" t="s">
        <v>57</v>
      </c>
      <c r="C53" s="16"/>
      <c r="D53" s="16"/>
      <c r="E53" s="16">
        <v>2</v>
      </c>
      <c r="F53" s="16"/>
      <c r="G53" s="16"/>
    </row>
    <row r="54" spans="1:7" ht="17.100000000000001" customHeight="1" x14ac:dyDescent="0.25">
      <c r="A54" s="1">
        <v>53</v>
      </c>
      <c r="B54" s="5" t="s">
        <v>58</v>
      </c>
      <c r="C54" s="16"/>
      <c r="D54" s="16"/>
      <c r="E54" s="16">
        <v>2</v>
      </c>
      <c r="F54" s="16"/>
      <c r="G54" s="16"/>
    </row>
    <row r="55" spans="1:7" ht="17.100000000000001" customHeight="1" x14ac:dyDescent="0.25">
      <c r="A55" s="1">
        <v>54</v>
      </c>
      <c r="B55" s="5" t="s">
        <v>59</v>
      </c>
      <c r="C55" s="16"/>
      <c r="D55" s="16"/>
      <c r="E55" s="16">
        <v>2</v>
      </c>
      <c r="F55" s="16"/>
      <c r="G55" s="16"/>
    </row>
    <row r="56" spans="1:7" ht="17.100000000000001" customHeight="1" x14ac:dyDescent="0.25">
      <c r="A56" s="1">
        <v>55</v>
      </c>
      <c r="B56" s="5" t="s">
        <v>60</v>
      </c>
      <c r="C56" s="16"/>
      <c r="D56" s="16"/>
      <c r="E56" s="16">
        <v>2</v>
      </c>
      <c r="F56" s="16"/>
      <c r="G56" s="16"/>
    </row>
    <row r="57" spans="1:7" ht="17.100000000000001" customHeight="1" x14ac:dyDescent="0.25">
      <c r="A57" s="1">
        <v>56</v>
      </c>
      <c r="B57" s="5" t="s">
        <v>61</v>
      </c>
      <c r="C57" s="16"/>
      <c r="D57" s="16"/>
      <c r="E57" s="16">
        <v>2</v>
      </c>
      <c r="F57" s="16"/>
      <c r="G57" s="16"/>
    </row>
    <row r="58" spans="1:7" ht="17.100000000000001" customHeight="1" x14ac:dyDescent="0.25">
      <c r="A58" s="1">
        <v>57</v>
      </c>
      <c r="B58" s="5" t="s">
        <v>62</v>
      </c>
      <c r="C58" s="16"/>
      <c r="D58" s="16"/>
      <c r="E58" s="16">
        <v>2</v>
      </c>
      <c r="F58" s="16"/>
      <c r="G58" s="16"/>
    </row>
    <row r="59" spans="1:7" ht="17.100000000000001" customHeight="1" x14ac:dyDescent="0.25">
      <c r="A59" s="1">
        <v>58</v>
      </c>
      <c r="B59" s="5" t="s">
        <v>63</v>
      </c>
      <c r="C59" s="16"/>
      <c r="D59" s="16"/>
      <c r="E59" s="16">
        <v>2</v>
      </c>
      <c r="F59" s="16"/>
      <c r="G59" s="16"/>
    </row>
    <row r="60" spans="1:7" ht="17.100000000000001" customHeight="1" x14ac:dyDescent="0.25">
      <c r="A60" s="1">
        <v>59</v>
      </c>
      <c r="B60" s="5" t="s">
        <v>64</v>
      </c>
      <c r="C60" s="16"/>
      <c r="D60" s="16"/>
      <c r="E60" s="16">
        <v>2</v>
      </c>
      <c r="F60" s="16"/>
      <c r="G60" s="16"/>
    </row>
    <row r="61" spans="1:7" ht="17.100000000000001" customHeight="1" x14ac:dyDescent="0.25">
      <c r="A61" s="1">
        <v>60</v>
      </c>
      <c r="B61" s="5" t="s">
        <v>65</v>
      </c>
      <c r="C61" s="16"/>
      <c r="D61" s="16"/>
      <c r="E61" s="16">
        <v>2</v>
      </c>
      <c r="F61" s="16"/>
      <c r="G61" s="16"/>
    </row>
    <row r="62" spans="1:7" ht="33.950000000000003" customHeight="1" x14ac:dyDescent="0.25">
      <c r="A62" s="1">
        <v>61</v>
      </c>
      <c r="B62" s="5" t="s">
        <v>66</v>
      </c>
      <c r="C62" s="16"/>
      <c r="D62" s="16"/>
      <c r="E62" s="16">
        <v>2</v>
      </c>
      <c r="F62" s="16"/>
      <c r="G62" s="16"/>
    </row>
    <row r="63" spans="1:7" ht="17.100000000000001" customHeight="1" x14ac:dyDescent="0.25">
      <c r="A63" s="1">
        <v>62</v>
      </c>
      <c r="B63" s="5" t="s">
        <v>67</v>
      </c>
      <c r="C63" s="16"/>
      <c r="D63" s="16"/>
      <c r="E63" s="16">
        <v>2</v>
      </c>
      <c r="F63" s="16"/>
      <c r="G63" s="16"/>
    </row>
    <row r="64" spans="1:7" ht="33.950000000000003" customHeight="1" x14ac:dyDescent="0.25">
      <c r="A64" s="1">
        <v>63</v>
      </c>
      <c r="B64" s="5" t="s">
        <v>68</v>
      </c>
      <c r="C64" s="16"/>
      <c r="D64" s="16"/>
      <c r="E64" s="16">
        <v>2</v>
      </c>
      <c r="F64" s="16"/>
      <c r="G64" s="16"/>
    </row>
    <row r="65" spans="1:7" ht="17.100000000000001" customHeight="1" x14ac:dyDescent="0.25">
      <c r="A65" s="1">
        <v>64</v>
      </c>
      <c r="B65" s="5" t="s">
        <v>69</v>
      </c>
      <c r="C65" s="16"/>
      <c r="D65" s="16"/>
      <c r="E65" s="16">
        <v>2</v>
      </c>
      <c r="F65" s="16"/>
      <c r="G65" s="16"/>
    </row>
    <row r="66" spans="1:7" ht="33.950000000000003" customHeight="1" x14ac:dyDescent="0.25">
      <c r="A66" s="1">
        <v>65</v>
      </c>
      <c r="B66" s="5" t="s">
        <v>70</v>
      </c>
      <c r="C66" s="16"/>
      <c r="D66" s="16"/>
      <c r="E66" s="16">
        <v>2</v>
      </c>
      <c r="F66" s="16"/>
      <c r="G66" s="16"/>
    </row>
    <row r="67" spans="1:7" ht="17.100000000000001" customHeight="1" x14ac:dyDescent="0.25">
      <c r="A67" s="1">
        <v>66</v>
      </c>
      <c r="B67" s="5" t="s">
        <v>71</v>
      </c>
      <c r="C67" s="16"/>
      <c r="D67" s="16"/>
      <c r="E67" s="16">
        <v>2</v>
      </c>
      <c r="F67" s="16"/>
      <c r="G67" s="16"/>
    </row>
    <row r="68" spans="1:7" ht="17.100000000000001" customHeight="1" x14ac:dyDescent="0.25">
      <c r="A68" s="1">
        <v>67</v>
      </c>
      <c r="B68" s="5" t="s">
        <v>72</v>
      </c>
      <c r="C68" s="16"/>
      <c r="D68" s="16"/>
      <c r="E68" s="16">
        <v>2</v>
      </c>
      <c r="F68" s="16"/>
      <c r="G68" s="16"/>
    </row>
    <row r="69" spans="1:7" ht="33.950000000000003" customHeight="1" x14ac:dyDescent="0.25">
      <c r="A69" s="1">
        <v>68</v>
      </c>
      <c r="B69" s="5" t="s">
        <v>73</v>
      </c>
      <c r="C69" s="16"/>
      <c r="D69" s="16"/>
      <c r="E69" s="16">
        <v>2</v>
      </c>
      <c r="F69" s="16"/>
      <c r="G69" s="16"/>
    </row>
    <row r="70" spans="1:7" ht="17.100000000000001" customHeight="1" x14ac:dyDescent="0.25">
      <c r="A70" s="1">
        <v>69</v>
      </c>
      <c r="B70" s="5" t="s">
        <v>74</v>
      </c>
      <c r="C70" s="16"/>
      <c r="D70" s="16"/>
      <c r="E70" s="16">
        <v>2</v>
      </c>
      <c r="F70" s="16"/>
      <c r="G70" s="16"/>
    </row>
    <row r="71" spans="1:7" ht="17.100000000000001" customHeight="1" x14ac:dyDescent="0.25">
      <c r="A71" s="1">
        <v>70</v>
      </c>
      <c r="B71" s="5" t="s">
        <v>75</v>
      </c>
      <c r="C71" s="16"/>
      <c r="D71" s="16"/>
      <c r="E71" s="16">
        <v>2</v>
      </c>
      <c r="F71" s="16"/>
      <c r="G71" s="16"/>
    </row>
    <row r="72" spans="1:7" ht="33.950000000000003" customHeight="1" x14ac:dyDescent="0.25">
      <c r="A72" s="1">
        <v>71</v>
      </c>
      <c r="B72" s="5" t="s">
        <v>76</v>
      </c>
      <c r="C72" s="16"/>
      <c r="D72" s="16"/>
      <c r="E72" s="16">
        <v>2</v>
      </c>
      <c r="F72" s="16"/>
      <c r="G72" s="16"/>
    </row>
    <row r="73" spans="1:7" ht="17.100000000000001" customHeight="1" x14ac:dyDescent="0.25">
      <c r="A73" s="1">
        <v>72</v>
      </c>
      <c r="B73" s="5" t="s">
        <v>77</v>
      </c>
      <c r="C73" s="16"/>
      <c r="D73" s="16"/>
      <c r="E73" s="16">
        <v>2</v>
      </c>
      <c r="F73" s="16"/>
      <c r="G73" s="16"/>
    </row>
    <row r="74" spans="1:7" ht="17.100000000000001" customHeight="1" x14ac:dyDescent="0.25">
      <c r="A74" s="1">
        <v>73</v>
      </c>
      <c r="B74" s="5" t="s">
        <v>78</v>
      </c>
      <c r="C74" s="16"/>
      <c r="D74" s="16"/>
      <c r="E74" s="16">
        <v>2</v>
      </c>
      <c r="F74" s="16"/>
      <c r="G74" s="16"/>
    </row>
    <row r="75" spans="1:7" ht="17.100000000000001" customHeight="1" x14ac:dyDescent="0.25">
      <c r="A75" s="1">
        <v>74</v>
      </c>
      <c r="B75" s="5" t="s">
        <v>79</v>
      </c>
      <c r="C75" s="16"/>
      <c r="D75" s="16"/>
      <c r="E75" s="16">
        <v>2</v>
      </c>
      <c r="F75" s="16"/>
      <c r="G75" s="16"/>
    </row>
    <row r="76" spans="1:7" ht="17.100000000000001" customHeight="1" x14ac:dyDescent="0.25">
      <c r="A76" s="1">
        <v>75</v>
      </c>
      <c r="B76" s="5" t="s">
        <v>80</v>
      </c>
      <c r="C76" s="16"/>
      <c r="D76" s="16"/>
      <c r="E76" s="16">
        <v>2</v>
      </c>
      <c r="F76" s="16"/>
      <c r="G76" s="16"/>
    </row>
    <row r="77" spans="1:7" ht="17.100000000000001" customHeight="1" x14ac:dyDescent="0.25">
      <c r="A77" s="1">
        <v>76</v>
      </c>
      <c r="B77" s="5" t="s">
        <v>81</v>
      </c>
      <c r="C77" s="16"/>
      <c r="D77" s="16"/>
      <c r="E77" s="16">
        <v>2</v>
      </c>
      <c r="F77" s="16"/>
      <c r="G77" s="16"/>
    </row>
    <row r="78" spans="1:7" ht="17.100000000000001" customHeight="1" x14ac:dyDescent="0.25">
      <c r="A78" s="1">
        <v>77</v>
      </c>
      <c r="B78" s="5" t="s">
        <v>82</v>
      </c>
      <c r="C78" s="16"/>
      <c r="D78" s="16"/>
      <c r="E78" s="16">
        <v>2</v>
      </c>
      <c r="F78" s="16"/>
      <c r="G78" s="16"/>
    </row>
    <row r="79" spans="1:7" ht="33.950000000000003" customHeight="1" x14ac:dyDescent="0.25">
      <c r="A79" s="1">
        <v>78</v>
      </c>
      <c r="B79" s="5" t="s">
        <v>83</v>
      </c>
      <c r="C79" s="16"/>
      <c r="D79" s="16"/>
      <c r="E79" s="16">
        <v>2</v>
      </c>
      <c r="F79" s="16"/>
      <c r="G79" s="16"/>
    </row>
    <row r="80" spans="1:7" ht="17.100000000000001" customHeight="1" x14ac:dyDescent="0.25">
      <c r="A80" s="1">
        <v>79</v>
      </c>
      <c r="B80" s="5" t="s">
        <v>84</v>
      </c>
      <c r="C80" s="16"/>
      <c r="D80" s="16"/>
      <c r="E80" s="16">
        <v>2</v>
      </c>
      <c r="F80" s="16"/>
      <c r="G80" s="16"/>
    </row>
    <row r="81" spans="1:9" ht="17.100000000000001" customHeight="1" x14ac:dyDescent="0.25">
      <c r="A81" s="1">
        <v>80</v>
      </c>
      <c r="B81" s="5" t="s">
        <v>85</v>
      </c>
      <c r="C81" s="16"/>
      <c r="D81" s="16"/>
      <c r="E81" s="16">
        <v>2</v>
      </c>
      <c r="F81" s="16"/>
      <c r="G81" s="16"/>
    </row>
    <row r="82" spans="1:9" ht="17.100000000000001" customHeight="1" x14ac:dyDescent="0.25">
      <c r="A82" s="1">
        <v>81</v>
      </c>
      <c r="B82" s="5" t="s">
        <v>86</v>
      </c>
      <c r="C82" s="16"/>
      <c r="D82" s="16"/>
      <c r="E82" s="16">
        <v>2</v>
      </c>
      <c r="F82" s="16"/>
      <c r="G82" s="16"/>
    </row>
    <row r="83" spans="1:9" ht="17.100000000000001" customHeight="1" x14ac:dyDescent="0.25">
      <c r="A83" s="1">
        <v>82</v>
      </c>
      <c r="B83" s="5" t="s">
        <v>87</v>
      </c>
      <c r="C83" s="16"/>
      <c r="D83" s="16"/>
      <c r="E83" s="16">
        <v>2</v>
      </c>
      <c r="F83" s="16"/>
      <c r="G83" s="16"/>
    </row>
    <row r="84" spans="1:9" ht="17.100000000000001" customHeight="1" x14ac:dyDescent="0.25">
      <c r="A84" s="1">
        <v>83</v>
      </c>
      <c r="B84" s="5" t="s">
        <v>88</v>
      </c>
      <c r="C84" s="16"/>
      <c r="D84" s="16"/>
      <c r="E84" s="16">
        <v>2</v>
      </c>
      <c r="F84" s="16"/>
      <c r="G84" s="16"/>
    </row>
    <row r="85" spans="1:9" ht="17.100000000000001" customHeight="1" x14ac:dyDescent="0.25">
      <c r="A85" s="1">
        <v>84</v>
      </c>
      <c r="B85" s="5" t="s">
        <v>89</v>
      </c>
      <c r="C85" s="16"/>
      <c r="D85" s="16"/>
      <c r="E85" s="16">
        <v>2</v>
      </c>
      <c r="F85" s="16"/>
      <c r="G85" s="16"/>
    </row>
    <row r="86" spans="1:9" ht="17.100000000000001" customHeight="1" x14ac:dyDescent="0.25">
      <c r="A86" s="1">
        <v>85</v>
      </c>
      <c r="B86" s="5" t="s">
        <v>90</v>
      </c>
      <c r="C86" s="16"/>
      <c r="D86" s="16"/>
      <c r="E86" s="16">
        <v>2</v>
      </c>
      <c r="F86" s="16"/>
      <c r="G86" s="16"/>
    </row>
    <row r="87" spans="1:9" ht="17.100000000000001" customHeight="1" x14ac:dyDescent="0.25">
      <c r="A87" s="1">
        <v>86</v>
      </c>
      <c r="B87" s="5" t="s">
        <v>91</v>
      </c>
      <c r="C87" s="16"/>
      <c r="D87" s="16"/>
      <c r="E87" s="16">
        <v>2</v>
      </c>
      <c r="F87" s="16"/>
      <c r="G87" s="16"/>
    </row>
    <row r="88" spans="1:9" ht="17.100000000000001" customHeight="1" x14ac:dyDescent="0.25">
      <c r="A88" s="1">
        <v>87</v>
      </c>
      <c r="B88" s="5" t="s">
        <v>92</v>
      </c>
      <c r="C88" s="16"/>
      <c r="D88" s="16"/>
      <c r="E88" s="16">
        <v>2</v>
      </c>
      <c r="F88" s="16"/>
      <c r="G88" s="16"/>
    </row>
    <row r="89" spans="1:9" ht="17.100000000000001" customHeight="1" x14ac:dyDescent="0.25">
      <c r="A89" s="1">
        <v>88</v>
      </c>
      <c r="B89" s="5" t="s">
        <v>93</v>
      </c>
      <c r="C89" s="16"/>
      <c r="D89" s="16"/>
      <c r="E89" s="16">
        <v>2</v>
      </c>
      <c r="F89" s="16"/>
      <c r="G89" s="16"/>
    </row>
    <row r="90" spans="1:9" ht="17.100000000000001" customHeight="1" x14ac:dyDescent="0.25">
      <c r="A90" s="1">
        <v>89</v>
      </c>
      <c r="B90" s="5" t="s">
        <v>94</v>
      </c>
      <c r="C90" s="16"/>
      <c r="D90" s="16"/>
      <c r="E90" s="16">
        <v>2</v>
      </c>
      <c r="F90" s="16"/>
      <c r="G90" s="16"/>
    </row>
    <row r="91" spans="1:9" ht="33.950000000000003" customHeight="1" x14ac:dyDescent="0.25">
      <c r="A91" s="1">
        <v>90</v>
      </c>
      <c r="B91" s="5" t="s">
        <v>95</v>
      </c>
      <c r="C91" s="16"/>
      <c r="D91" s="16"/>
      <c r="E91" s="16">
        <v>2</v>
      </c>
      <c r="F91" s="16"/>
      <c r="G91" s="16"/>
    </row>
    <row r="94" spans="1:9" x14ac:dyDescent="0.25">
      <c r="C94" s="7" t="s">
        <v>96</v>
      </c>
      <c r="D94" s="7" t="s">
        <v>97</v>
      </c>
      <c r="E94" s="7" t="s">
        <v>98</v>
      </c>
      <c r="F94" s="7" t="s">
        <v>99</v>
      </c>
      <c r="G94" s="7" t="s">
        <v>100</v>
      </c>
      <c r="H94" s="7" t="s">
        <v>101</v>
      </c>
      <c r="I94" s="7" t="s">
        <v>102</v>
      </c>
    </row>
    <row r="95" spans="1:9" ht="18" customHeight="1" x14ac:dyDescent="0.3">
      <c r="B95" s="8" t="s">
        <v>103</v>
      </c>
      <c r="C95" s="17">
        <f>SUM(C2:G91)/90</f>
        <v>2</v>
      </c>
      <c r="D95" s="9" t="str">
        <f>IF(C95&gt;G95, "+","-")</f>
        <v>+</v>
      </c>
      <c r="E95" s="10">
        <v>0.32</v>
      </c>
      <c r="F95" s="10">
        <v>0.17</v>
      </c>
      <c r="G95" s="7">
        <f>SUM(E95:F95)</f>
        <v>0.49</v>
      </c>
      <c r="H95" s="7">
        <f t="shared" ref="H95:H106" si="0">E95-F95</f>
        <v>0.15</v>
      </c>
      <c r="I95" s="11">
        <f>C95/G95</f>
        <v>4.0816326530612246</v>
      </c>
    </row>
    <row r="96" spans="1:9" ht="18" customHeight="1" x14ac:dyDescent="0.3">
      <c r="B96" s="8" t="s">
        <v>104</v>
      </c>
      <c r="C96" s="18">
        <f>COUNT(D2:G91)</f>
        <v>90</v>
      </c>
      <c r="D96" s="9"/>
      <c r="E96" s="12"/>
      <c r="F96" s="12"/>
      <c r="G96" s="7"/>
      <c r="H96" s="7">
        <f t="shared" si="0"/>
        <v>0</v>
      </c>
      <c r="I96" s="11"/>
    </row>
    <row r="97" spans="1:9" ht="18" customHeight="1" x14ac:dyDescent="0.3">
      <c r="B97" s="13" t="s">
        <v>105</v>
      </c>
      <c r="C97" s="17">
        <f>SUM(C2:G91)/C96</f>
        <v>2</v>
      </c>
      <c r="D97" s="9"/>
      <c r="E97" s="12"/>
      <c r="F97" s="12"/>
      <c r="G97" s="7"/>
      <c r="H97" s="7">
        <f t="shared" si="0"/>
        <v>0</v>
      </c>
      <c r="I97" s="11"/>
    </row>
    <row r="98" spans="1:9" ht="18" customHeight="1" x14ac:dyDescent="0.3">
      <c r="A98" s="7">
        <v>1</v>
      </c>
      <c r="B98" s="14" t="s">
        <v>106</v>
      </c>
      <c r="C98" s="19">
        <f>SUM(C2:G2,C5:G5,C13:G13,C28:G28,C41:G41,C43:G43,C49:G49,C53:G53,C54:G54,C57:G57,C59:G59)/12</f>
        <v>1.8333333333333333</v>
      </c>
      <c r="D98" s="9" t="str">
        <f t="shared" ref="D98:D106" si="1">IF(C98&gt;G98, "+","-")</f>
        <v>+</v>
      </c>
      <c r="E98" s="10">
        <v>0.42</v>
      </c>
      <c r="F98" s="10">
        <v>0.18</v>
      </c>
      <c r="G98" s="15">
        <f t="shared" ref="G98:G106" si="2">SUM(E98:F98)</f>
        <v>0.6</v>
      </c>
      <c r="H98" s="7">
        <f t="shared" si="0"/>
        <v>0.24</v>
      </c>
      <c r="I98" s="11">
        <f t="shared" ref="I98:I106" si="3">C98/G98</f>
        <v>3.0555555555555554</v>
      </c>
    </row>
    <row r="99" spans="1:9" ht="18" customHeight="1" x14ac:dyDescent="0.3">
      <c r="A99" s="7">
        <v>2</v>
      </c>
      <c r="B99" s="14" t="s">
        <v>107</v>
      </c>
      <c r="C99" s="19">
        <f>SUM(C4:G4,C10:G10,C11:G11,C29:G29,C39:G39,C46:G46,C47:G47,C52:G52,C56:G56,C66:G66)/10</f>
        <v>2</v>
      </c>
      <c r="D99" s="9" t="str">
        <f t="shared" si="1"/>
        <v>+</v>
      </c>
      <c r="E99" s="10">
        <v>0.37</v>
      </c>
      <c r="F99" s="10">
        <v>0.15</v>
      </c>
      <c r="G99" s="15">
        <f t="shared" si="2"/>
        <v>0.52</v>
      </c>
      <c r="H99" s="7">
        <f t="shared" si="0"/>
        <v>0.22</v>
      </c>
      <c r="I99" s="11">
        <f t="shared" si="3"/>
        <v>3.8461538461538458</v>
      </c>
    </row>
    <row r="100" spans="1:9" ht="18" customHeight="1" x14ac:dyDescent="0.3">
      <c r="A100" s="7">
        <v>3</v>
      </c>
      <c r="B100" s="14" t="s">
        <v>108</v>
      </c>
      <c r="C100" s="19">
        <f>SUM(C7:G7,C22:G22,C35:G35,C37:G37,C38:G38,C42:G42,C62:G62,C70:G70,C74:G74)/9</f>
        <v>2</v>
      </c>
      <c r="D100" s="9" t="str">
        <f t="shared" si="1"/>
        <v>+</v>
      </c>
      <c r="E100" s="10">
        <v>0.47</v>
      </c>
      <c r="F100" s="10">
        <v>0.26</v>
      </c>
      <c r="G100" s="15">
        <f t="shared" si="2"/>
        <v>0.73</v>
      </c>
      <c r="H100" s="7">
        <f t="shared" si="0"/>
        <v>0.20999999999999996</v>
      </c>
      <c r="I100" s="11">
        <f t="shared" si="3"/>
        <v>2.7397260273972601</v>
      </c>
    </row>
    <row r="101" spans="1:9" ht="18" customHeight="1" x14ac:dyDescent="0.3">
      <c r="A101" s="7">
        <v>4</v>
      </c>
      <c r="B101" s="14" t="s">
        <v>109</v>
      </c>
      <c r="C101" s="19">
        <f>SUM(C6:G6,C15:G15,C16:G16,C21:G21,C23:G23,C27:G27,C30:G30,C31:G31,C32:G32,C33:G33,C55:G55,D72:G72,D80:G80)/13</f>
        <v>2</v>
      </c>
      <c r="D101" s="9" t="str">
        <f t="shared" si="1"/>
        <v>+</v>
      </c>
      <c r="E101" s="10">
        <v>0.39</v>
      </c>
      <c r="F101" s="10">
        <v>0.27</v>
      </c>
      <c r="G101" s="15">
        <f t="shared" si="2"/>
        <v>0.66</v>
      </c>
      <c r="H101" s="7">
        <f t="shared" si="0"/>
        <v>0.12</v>
      </c>
      <c r="I101" s="11">
        <f t="shared" si="3"/>
        <v>3.0303030303030303</v>
      </c>
    </row>
    <row r="102" spans="1:9" ht="18" customHeight="1" x14ac:dyDescent="0.3">
      <c r="A102" s="7">
        <v>5</v>
      </c>
      <c r="B102" s="14" t="s">
        <v>110</v>
      </c>
      <c r="C102" s="19">
        <f>SUM(C3:G3,C18:G18,C24:G24,C34:G34,C40:G40,C58:G58,D73:G73,D79:G79,D81:G81,D87:G87)/10</f>
        <v>2</v>
      </c>
      <c r="D102" s="9" t="str">
        <f t="shared" si="1"/>
        <v>+</v>
      </c>
      <c r="E102" s="10">
        <v>0.31</v>
      </c>
      <c r="F102" s="10">
        <v>0.25</v>
      </c>
      <c r="G102" s="15">
        <f t="shared" si="2"/>
        <v>0.56000000000000005</v>
      </c>
      <c r="H102" s="7">
        <f t="shared" si="0"/>
        <v>0.06</v>
      </c>
      <c r="I102" s="11">
        <f t="shared" si="3"/>
        <v>3.5714285714285712</v>
      </c>
    </row>
    <row r="103" spans="1:9" ht="18" customHeight="1" x14ac:dyDescent="0.3">
      <c r="A103" s="7">
        <v>6</v>
      </c>
      <c r="B103" s="14" t="s">
        <v>111</v>
      </c>
      <c r="C103" s="19">
        <f>SUM(C12:G12,C25:G25,C64:G64,C68:G68,D75:G75,D82:G82)/6</f>
        <v>2</v>
      </c>
      <c r="D103" s="9" t="str">
        <f t="shared" si="1"/>
        <v>+</v>
      </c>
      <c r="E103" s="10">
        <v>0.38</v>
      </c>
      <c r="F103" s="10">
        <v>0.14000000000000001</v>
      </c>
      <c r="G103" s="15">
        <f t="shared" si="2"/>
        <v>0.52</v>
      </c>
      <c r="H103" s="7">
        <f t="shared" si="0"/>
        <v>0.24</v>
      </c>
      <c r="I103" s="11">
        <f t="shared" si="3"/>
        <v>3.8461538461538458</v>
      </c>
    </row>
    <row r="104" spans="1:9" ht="18" customHeight="1" x14ac:dyDescent="0.3">
      <c r="A104" s="7">
        <v>7</v>
      </c>
      <c r="B104" s="14" t="s">
        <v>112</v>
      </c>
      <c r="C104" s="19">
        <f>SUM(C14:G14,C26:G26,C48:G48,C51:G51,C71:G71,D76:G76,D83:G83)/7</f>
        <v>2</v>
      </c>
      <c r="D104" s="9" t="str">
        <f t="shared" si="1"/>
        <v>+</v>
      </c>
      <c r="E104" s="10">
        <v>0.14000000000000001</v>
      </c>
      <c r="F104" s="10">
        <v>0.12</v>
      </c>
      <c r="G104" s="15">
        <f t="shared" si="2"/>
        <v>0.26</v>
      </c>
      <c r="H104" s="7">
        <f t="shared" si="0"/>
        <v>2.0000000000000018E-2</v>
      </c>
      <c r="I104" s="11">
        <f t="shared" si="3"/>
        <v>7.6923076923076916</v>
      </c>
    </row>
    <row r="105" spans="1:9" ht="18" customHeight="1" x14ac:dyDescent="0.3">
      <c r="A105" s="7">
        <v>8</v>
      </c>
      <c r="B105" s="14" t="s">
        <v>113</v>
      </c>
      <c r="C105" s="19">
        <f>SUM(C9:G9,C19:G19,C44:G44,C69:G69,D77:G77,D84:G84)/6</f>
        <v>2</v>
      </c>
      <c r="D105" s="9" t="str">
        <f t="shared" si="1"/>
        <v>+</v>
      </c>
      <c r="E105" s="10">
        <v>0.31</v>
      </c>
      <c r="F105" s="10">
        <v>0.11</v>
      </c>
      <c r="G105" s="15">
        <f t="shared" si="2"/>
        <v>0.42</v>
      </c>
      <c r="H105" s="7">
        <f t="shared" si="0"/>
        <v>0.2</v>
      </c>
      <c r="I105" s="11">
        <f t="shared" si="3"/>
        <v>4.7619047619047619</v>
      </c>
    </row>
    <row r="106" spans="1:9" ht="18" customHeight="1" x14ac:dyDescent="0.3">
      <c r="A106" s="7">
        <v>9</v>
      </c>
      <c r="B106" s="14" t="s">
        <v>114</v>
      </c>
      <c r="C106" s="19">
        <f>SUM(C8:G8,C17:G17,C36:G36,C63:G63,D78:G78,D85:G85,D86:G86,D88:G88,D89:G89,D91:G91)/10</f>
        <v>2</v>
      </c>
      <c r="D106" s="9" t="str">
        <f t="shared" si="1"/>
        <v>+</v>
      </c>
      <c r="E106" s="10">
        <v>0.14000000000000001</v>
      </c>
      <c r="F106" s="10">
        <v>0.09</v>
      </c>
      <c r="G106" s="15">
        <f t="shared" si="2"/>
        <v>0.23</v>
      </c>
      <c r="H106" s="7">
        <f t="shared" si="0"/>
        <v>5.0000000000000017E-2</v>
      </c>
      <c r="I106" s="11">
        <f t="shared" si="3"/>
        <v>8.695652173913043</v>
      </c>
    </row>
  </sheetData>
  <autoFilter ref="A1:G91" xr:uid="{00000000-0009-0000-0000-000000000000}">
    <sortState xmlns:xlrd2="http://schemas.microsoft.com/office/spreadsheetml/2017/richdata2" ref="A2:G91">
      <sortCondition ref="A1:A91"/>
    </sortState>
  </autoFilter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SCI-90</vt:lpstr>
      <vt:lpstr>'SCI-90'!_GoBack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Пичугина</dc:creator>
  <cp:lastModifiedBy>Карина Языкова</cp:lastModifiedBy>
  <dcterms:created xsi:type="dcterms:W3CDTF">2022-06-17T12:37:51Z</dcterms:created>
  <dcterms:modified xsi:type="dcterms:W3CDTF">2024-08-01T13:15:45Z</dcterms:modified>
</cp:coreProperties>
</file>