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Test Suite" sheetId="2" r:id="rId4"/>
    <sheet state="visible" name="Utility" sheetId="3" r:id="rId5"/>
    <sheet state="visible" name="Progress History" sheetId="4" r:id="rId6"/>
    <sheet state="visible" name="History by Builds" sheetId="5" r:id="rId7"/>
  </sheets>
  <definedNames>
    <definedName hidden="1" localSheetId="1" name="Z_7F0B95CA_43AC_4C3D_97BE_3E56BEFA51EE_.wvu.FilterData">'Test Suite'!$A$1:$H$9</definedName>
  </definedNames>
  <calcPr/>
  <customWorkbookViews>
    <customWorkbookView activeSheetId="0" maximized="1" windowHeight="0" windowWidth="0" guid="{7F0B95CA-43AC-4C3D-97BE-3E56BEFA51EE}" name="Jane"/>
  </customWorkbookViews>
</workbook>
</file>

<file path=xl/sharedStrings.xml><?xml version="1.0" encoding="utf-8"?>
<sst xmlns="http://schemas.openxmlformats.org/spreadsheetml/2006/main" count="83" uniqueCount="64">
  <si>
    <t>Progress:</t>
  </si>
  <si>
    <t>Passed:</t>
  </si>
  <si>
    <t>Project:  2022-2023-project-5-algorithmitcs-Team-7</t>
  </si>
  <si>
    <t>Test cases</t>
  </si>
  <si>
    <t>Product Area</t>
  </si>
  <si>
    <t>ID</t>
  </si>
  <si>
    <t>Feature</t>
  </si>
  <si>
    <t>Priority</t>
  </si>
  <si>
    <t>Assignee</t>
  </si>
  <si>
    <t>Expected Results</t>
  </si>
  <si>
    <t>Status</t>
  </si>
  <si>
    <t>Link to test cases</t>
  </si>
  <si>
    <t>Documents</t>
  </si>
  <si>
    <t>Project Charter</t>
  </si>
  <si>
    <t>High</t>
  </si>
  <si>
    <t>Thomas</t>
  </si>
  <si>
    <t>Complete document to initialize the project including information about the scope of the project, the goal of the project, the client, the team, budget, risk and acceptance criterias.</t>
  </si>
  <si>
    <t>Pass</t>
  </si>
  <si>
    <t>Functional Specifications</t>
  </si>
  <si>
    <t>Karine</t>
  </si>
  <si>
    <t>Complete document with all necessary informations for the Tech Lead to create the Technical Specifications and the Architecture Diagram, and for the Quality Assurance to create the Test Plan.</t>
  </si>
  <si>
    <t>Fail</t>
  </si>
  <si>
    <t>https://docs.google.com/spreadsheets/d/1uCJrfU7ePSEYzvzTxc2P3sQFFSlSrLOx6Xyt8DMNn74/edit?usp=sharing</t>
  </si>
  <si>
    <t>Technical Specifications</t>
  </si>
  <si>
    <t>Christopher</t>
  </si>
  <si>
    <t>Complete document with all the necessary informations for the Software Engineer to create the final product.</t>
  </si>
  <si>
    <t>In Progress</t>
  </si>
  <si>
    <t>Risk Management Plan</t>
  </si>
  <si>
    <t>Medium</t>
  </si>
  <si>
    <t>Quentin</t>
  </si>
  <si>
    <t>Complete document containing identification, assessment and prioritization of potential risks associated with the software system, including plans to mitigate or avoid these risks and help ensure controlled and predictable testing.</t>
  </si>
  <si>
    <t>Not Started Yet</t>
  </si>
  <si>
    <t>Deployment Plan</t>
  </si>
  <si>
    <t>Complete document containing effective and efficient testing to verify proper installation and configuration, setting up the environment appropriately and managing potential risks at the time of deployment.</t>
  </si>
  <si>
    <t>Person</t>
  </si>
  <si>
    <t>Mail</t>
  </si>
  <si>
    <t>thomas.planchard@algosup.com</t>
  </si>
  <si>
    <t>karinevinette@orange.fr</t>
  </si>
  <si>
    <t>cdiggins@gmail.com</t>
  </si>
  <si>
    <t>Low</t>
  </si>
  <si>
    <t>Léo</t>
  </si>
  <si>
    <t>leo.chartier@algosup.com</t>
  </si>
  <si>
    <t>quentin.clement@algosup.com</t>
  </si>
  <si>
    <t>Data</t>
  </si>
  <si>
    <t>Progress</t>
  </si>
  <si>
    <t>Remaining Tests</t>
  </si>
  <si>
    <t>01.03.2018</t>
  </si>
  <si>
    <t>02.03.2018</t>
  </si>
  <si>
    <t>05.03.2018</t>
  </si>
  <si>
    <t>06.03.2018</t>
  </si>
  <si>
    <t>07.03.2018</t>
  </si>
  <si>
    <t>Version</t>
  </si>
  <si>
    <t>Found issues</t>
  </si>
  <si>
    <t>Passed</t>
  </si>
  <si>
    <t>Critical</t>
  </si>
  <si>
    <t>Major</t>
  </si>
  <si>
    <t>Minor</t>
  </si>
  <si>
    <t>1.0.1</t>
  </si>
  <si>
    <t>15.01.2018</t>
  </si>
  <si>
    <t>1.0.2</t>
  </si>
  <si>
    <t>05.02.2018</t>
  </si>
  <si>
    <t>1.0.3</t>
  </si>
  <si>
    <t>1.0.4</t>
  </si>
  <si>
    <t>14.03.2018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</si>
</sst>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 &quot;features&quot;"/>
    <numFmt numFmtId="165" formatCode="0.0 %"/>
    <numFmt numFmtId="166" formatCode="M/d/yyyy"/>
  </numFmts>
  <fonts count="14">
    <font>
      <sz val="11.0"/>
      <color rgb="FF000000"/>
      <name val="Calibri"/>
    </font>
    <font>
      <sz val="10.0"/>
      <name val="Arial"/>
    </font>
    <font>
      <sz val="10.0"/>
      <color rgb="FF000000"/>
      <name val="Arial"/>
    </font>
    <font>
      <b/>
      <sz val="10.0"/>
      <color rgb="FF000000"/>
      <name val="Arial"/>
    </font>
    <font>
      <b/>
      <sz val="20.0"/>
      <name val="Roboto"/>
    </font>
    <font>
      <b/>
      <sz val="12.0"/>
      <name val="Roboto"/>
    </font>
    <font>
      <name val="Arial"/>
    </font>
    <font/>
    <font>
      <b/>
      <sz val="15.0"/>
      <color rgb="FF000000"/>
      <name val="Calibri"/>
    </font>
    <font>
      <u/>
      <sz val="11.0"/>
      <color rgb="FF0000FF"/>
      <name val="Calibri"/>
    </font>
    <font>
      <b/>
      <name val="Arial"/>
    </font>
    <font>
      <color rgb="FFFFFFFF"/>
      <name val="Arial"/>
    </font>
    <font>
      <b/>
      <sz val="10.0"/>
      <name val="Arial"/>
    </font>
    <font>
      <b/>
      <sz val="10.0"/>
      <color rgb="FF38761D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69138"/>
        <bgColor rgb="FFE6913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</fills>
  <borders count="5">
    <border/>
    <border>
      <top style="thin">
        <color rgb="FFD9D9E3"/>
      </top>
      <bottom style="thin">
        <color rgb="FFD9D9E3"/>
      </bottom>
    </border>
    <border>
      <right style="thin">
        <color rgb="FFD9D9E3"/>
      </right>
      <bottom style="thin">
        <color rgb="FFD9D9E3"/>
      </bottom>
    </border>
    <border>
      <right style="thin">
        <color rgb="FFD9D9E3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shrinkToFit="0" vertical="top" wrapText="1"/>
    </xf>
    <xf borderId="0" fillId="0" fontId="3" numFmtId="165" xfId="0" applyAlignment="1" applyFont="1" applyNumberFormat="1">
      <alignment shrinkToFit="0" vertical="top" wrapText="1"/>
    </xf>
    <xf borderId="0" fillId="0" fontId="2" numFmtId="0" xfId="0" applyAlignment="1" applyFont="1">
      <alignment horizontal="right" readingOrder="0"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horizontal="right" readingOrder="0" shrinkToFit="0" vertical="top" wrapText="1"/>
    </xf>
    <xf borderId="0" fillId="0" fontId="3" numFmtId="0" xfId="0" applyAlignment="1" applyFont="1">
      <alignment horizontal="right" shrinkToFit="0" vertical="top" wrapText="1"/>
    </xf>
    <xf borderId="0" fillId="0" fontId="2" numFmtId="0" xfId="0" applyAlignment="1" applyFont="1">
      <alignment shrinkToFit="0" vertical="top" wrapText="1"/>
    </xf>
    <xf borderId="0" fillId="2" fontId="4" numFmtId="0" xfId="0" applyAlignment="1" applyFill="1" applyFont="1">
      <alignment readingOrder="0" shrinkToFit="0" wrapText="0"/>
    </xf>
    <xf borderId="0" fillId="2" fontId="5" numFmtId="0" xfId="0" applyAlignment="1" applyFont="1">
      <alignment shrinkToFit="0" wrapText="0"/>
    </xf>
    <xf borderId="1" fillId="2" fontId="6" numFmtId="0" xfId="0" applyBorder="1" applyFont="1"/>
    <xf borderId="1" fillId="2" fontId="6" numFmtId="0" xfId="0" applyAlignment="1" applyBorder="1" applyFont="1">
      <alignment vertical="center"/>
    </xf>
    <xf borderId="0" fillId="2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left" readingOrder="0" shrinkToFit="0" vertical="center" wrapText="0"/>
    </xf>
    <xf borderId="0" fillId="2" fontId="6" numFmtId="0" xfId="0" applyFont="1"/>
    <xf borderId="2" fillId="2" fontId="6" numFmtId="0" xfId="0" applyBorder="1" applyFont="1"/>
    <xf borderId="3" fillId="2" fontId="6" numFmtId="0" xfId="0" applyAlignment="1" applyBorder="1" applyFont="1">
      <alignment vertical="center"/>
    </xf>
    <xf borderId="0" fillId="2" fontId="7" numFmtId="0" xfId="0" applyFont="1"/>
    <xf borderId="0" fillId="2" fontId="0" numFmtId="0" xfId="0" applyAlignment="1" applyFont="1">
      <alignment readingOrder="0" shrinkToFit="0" vertical="top" wrapText="1"/>
    </xf>
    <xf borderId="0" fillId="2" fontId="0" numFmtId="0" xfId="0" applyAlignment="1" applyFont="1">
      <alignment readingOrder="0" shrinkToFit="0" vertical="center" wrapText="1"/>
    </xf>
    <xf borderId="0" fillId="2" fontId="0" numFmtId="0" xfId="0" applyAlignment="1" applyFont="1">
      <alignment readingOrder="0" shrinkToFit="0" vertical="top" wrapText="0"/>
    </xf>
    <xf borderId="4" fillId="0" fontId="8" numFmtId="0" xfId="0" applyAlignment="1" applyBorder="1" applyFont="1">
      <alignment readingOrder="0" shrinkToFit="0" vertical="top" wrapText="1"/>
    </xf>
    <xf borderId="4" fillId="0" fontId="0" numFmtId="0" xfId="0" applyAlignment="1" applyBorder="1" applyFont="1">
      <alignment shrinkToFit="0" vertical="top" wrapText="1"/>
    </xf>
    <xf borderId="4" fillId="0" fontId="0" numFmtId="0" xfId="0" applyAlignment="1" applyBorder="1" applyFont="1">
      <alignment readingOrder="0" shrinkToFit="0" vertical="top" wrapText="1"/>
    </xf>
    <xf borderId="4" fillId="0" fontId="0" numFmtId="0" xfId="0" applyAlignment="1" applyBorder="1" applyFont="1">
      <alignment readingOrder="0" shrinkToFit="0" vertical="center" wrapText="1"/>
    </xf>
    <xf borderId="4" fillId="0" fontId="0" numFmtId="0" xfId="0" applyAlignment="1" applyBorder="1" applyFont="1">
      <alignment horizontal="left" shrinkToFit="0" vertical="top" wrapText="1"/>
    </xf>
    <xf borderId="4" fillId="0" fontId="0" numFmtId="0" xfId="0" applyAlignment="1" applyBorder="1" applyFont="1">
      <alignment readingOrder="0" shrinkToFit="0" vertical="top" wrapText="0"/>
    </xf>
    <xf borderId="0" fillId="2" fontId="3" numFmtId="0" xfId="0" applyAlignment="1" applyFont="1">
      <alignment horizontal="left" readingOrder="0" shrinkToFit="0" vertical="center" wrapText="1"/>
    </xf>
    <xf borderId="0" fillId="3" fontId="3" numFmtId="0" xfId="0" applyAlignment="1" applyFill="1" applyFont="1">
      <alignment horizontal="left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left" readingOrder="0" shrinkToFit="0" vertical="center" wrapText="0"/>
    </xf>
    <xf borderId="0" fillId="2" fontId="0" numFmtId="0" xfId="0" applyAlignment="1" applyFont="1">
      <alignment readingOrder="0" shrinkToFit="0" vertical="top" wrapText="1"/>
    </xf>
    <xf borderId="0" fillId="3" fontId="0" numFmtId="0" xfId="0" applyAlignment="1" applyFont="1">
      <alignment readingOrder="0" shrinkToFit="0" vertical="top" wrapText="1"/>
    </xf>
    <xf borderId="0" fillId="4" fontId="0" numFmtId="0" xfId="0" applyAlignment="1" applyFill="1" applyFont="1">
      <alignment readingOrder="0" shrinkToFit="0" vertical="center" wrapText="1"/>
    </xf>
    <xf borderId="0" fillId="2" fontId="0" numFmtId="0" xfId="0" applyAlignment="1" applyFont="1">
      <alignment horizontal="left" readingOrder="0" shrinkToFit="0" vertical="top" wrapText="1"/>
    </xf>
    <xf borderId="0" fillId="2" fontId="0" numFmtId="0" xfId="0" applyAlignment="1" applyFont="1">
      <alignment readingOrder="0" shrinkToFit="0" vertical="center" wrapText="1"/>
    </xf>
    <xf borderId="0" fillId="2" fontId="0" numFmtId="0" xfId="0" applyAlignment="1" applyFont="1">
      <alignment readingOrder="0" shrinkToFit="0" vertical="top" wrapText="0"/>
    </xf>
    <xf borderId="0" fillId="0" fontId="0" numFmtId="0" xfId="0" applyAlignment="1" applyFont="1">
      <alignment readingOrder="0" shrinkToFit="0" vertical="center" wrapText="1"/>
    </xf>
    <xf borderId="0" fillId="2" fontId="9" numFmtId="0" xfId="0" applyAlignment="1" applyFont="1">
      <alignment readingOrder="0" shrinkToFit="0" vertical="top" wrapText="0"/>
    </xf>
    <xf borderId="0" fillId="2" fontId="0" numFmtId="0" xfId="0" applyAlignment="1" applyFont="1">
      <alignment shrinkToFit="0" vertical="top" wrapText="1"/>
    </xf>
    <xf borderId="0" fillId="0" fontId="10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5" fontId="11" numFmtId="0" xfId="0" applyAlignment="1" applyFill="1" applyFont="1">
      <alignment readingOrder="0" vertical="bottom"/>
    </xf>
    <xf borderId="0" fillId="6" fontId="6" numFmtId="0" xfId="0" applyAlignment="1" applyFill="1" applyFont="1">
      <alignment readingOrder="0" vertical="bottom"/>
    </xf>
    <xf borderId="0" fillId="0" fontId="6" numFmtId="0" xfId="0" applyAlignment="1" applyFont="1">
      <alignment readingOrder="0"/>
    </xf>
    <xf borderId="0" fillId="7" fontId="6" numFmtId="0" xfId="0" applyAlignment="1" applyFill="1" applyFont="1">
      <alignment readingOrder="0"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Font="1"/>
    <xf borderId="0" fillId="8" fontId="1" numFmtId="0" xfId="0" applyAlignment="1" applyFill="1" applyFont="1">
      <alignment horizontal="left" readingOrder="0" shrinkToFit="0" vertical="center" wrapText="1"/>
    </xf>
    <xf borderId="0" fillId="8" fontId="1" numFmtId="0" xfId="0" applyAlignment="1" applyFont="1">
      <alignment readingOrder="0"/>
    </xf>
    <xf borderId="0" fillId="8" fontId="1" numFmtId="0" xfId="0" applyAlignment="1" applyFont="1">
      <alignment horizontal="right" readingOrder="0"/>
    </xf>
    <xf borderId="0" fillId="0" fontId="1" numFmtId="0" xfId="0" applyFont="1"/>
    <xf borderId="0" fillId="0" fontId="12" numFmtId="0" xfId="0" applyAlignment="1" applyFont="1">
      <alignment horizontal="left" readingOrder="0" shrinkToFit="0" vertical="center" wrapText="1"/>
    </xf>
    <xf borderId="0" fillId="0" fontId="1" numFmtId="9" xfId="0" applyAlignment="1" applyFont="1" applyNumberFormat="1">
      <alignment readingOrder="0"/>
    </xf>
    <xf borderId="0" fillId="0" fontId="12" numFmtId="9" xfId="0" applyAlignment="1" applyFont="1" applyNumberFormat="1">
      <alignment readingOrder="0"/>
    </xf>
    <xf borderId="0" fillId="8" fontId="1" numFmtId="0" xfId="0" applyAlignment="1" applyFont="1">
      <alignment horizontal="center" readingOrder="0" shrinkToFit="0" vertical="center" wrapText="1"/>
    </xf>
    <xf borderId="0" fillId="8" fontId="2" numFmtId="0" xfId="0" applyAlignment="1" applyFont="1">
      <alignment horizontal="righ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8" fontId="7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166" xfId="0" applyAlignment="1" applyFont="1" applyNumberFormat="1">
      <alignment horizontal="left" readingOrder="0" shrinkToFit="0" vertical="center" wrapText="1"/>
    </xf>
    <xf borderId="0" fillId="0" fontId="13" numFmtId="9" xfId="0" applyAlignment="1" applyFont="1" applyNumberFormat="1">
      <alignment horizontal="right" readingOrder="0" shrinkToFit="0" vertical="center" wrapText="1"/>
    </xf>
  </cellXfs>
  <cellStyles count="1">
    <cellStyle xfId="0" name="Normal" builtinId="0"/>
  </cellStyles>
  <dxfs count="9">
    <dxf>
      <font>
        <color rgb="FF9C0006"/>
      </font>
      <fill>
        <patternFill patternType="solid">
          <fgColor rgb="FFF4C7C3"/>
          <bgColor rgb="FFF4C7C3"/>
        </patternFill>
      </fill>
      <border/>
    </dxf>
    <dxf>
      <font>
        <color rgb="FF0061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7F6000"/>
      </font>
      <fill>
        <patternFill patternType="solid">
          <fgColor rgb="FFFCE8B2"/>
          <bgColor rgb="FFFCE8B2"/>
        </patternFill>
      </fill>
      <border/>
    </dxf>
    <dxf>
      <font>
        <color rgb="FF666666"/>
      </font>
      <fill>
        <patternFill patternType="solid">
          <fgColor rgb="FFD9D9E3"/>
          <bgColor rgb="FFD9D9E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est Suite-style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Tests Execution Progress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'Progress History'!$C$1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trendline>
            <c:name>Guideline</c:name>
            <c:spPr>
              <a:ln w="19050">
                <a:solidFill>
                  <a:srgbClr val="B7B7B7"/>
                </a:solidFill>
              </a:ln>
            </c:spPr>
            <c:trendlineType val="linear"/>
            <c:dispRSqr val="0"/>
            <c:dispEq val="0"/>
          </c:trendline>
          <c:cat>
            <c:strRef>
              <c:f>'Progress History'!$A$2:$A$6</c:f>
            </c:strRef>
          </c:cat>
          <c:val>
            <c:numRef>
              <c:f>'Progress History'!$C$2:$C$6</c:f>
              <c:numCache/>
            </c:numRef>
          </c:val>
          <c:smooth val="0"/>
        </c:ser>
        <c:axId val="1662034789"/>
        <c:axId val="346534278"/>
      </c:lineChart>
      <c:catAx>
        <c:axId val="1662034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6534278"/>
      </c:catAx>
      <c:valAx>
        <c:axId val="346534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Tests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2034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Passed Tests by Version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'History by Builds'!$A$3:$A$6</c:f>
            </c:strRef>
          </c:cat>
          <c:val>
            <c:numRef>
              <c:f>'History by Builds'!$F$3:$F$6</c:f>
              <c:numCache/>
            </c:numRef>
          </c:val>
        </c:ser>
        <c:axId val="327083378"/>
        <c:axId val="1991954868"/>
      </c:barChart>
      <c:catAx>
        <c:axId val="3270833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991954868"/>
      </c:catAx>
      <c:valAx>
        <c:axId val="199195486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7083378"/>
        <c:crosses val="max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0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314325</xdr:colOff>
      <xdr:row>0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4:H9" displayName="Table_1" id="1">
  <tableColumns count="8">
    <tableColumn name="Product Area" id="1"/>
    <tableColumn name="ID" id="2"/>
    <tableColumn name="Feature" id="3"/>
    <tableColumn name="Priority" id="4"/>
    <tableColumn name="Assignee" id="5"/>
    <tableColumn name="Expected Results" id="6"/>
    <tableColumn name="Status" id="7"/>
    <tableColumn name="Link to test cases" id="8"/>
  </tableColumns>
  <tableStyleInfo name="Test Suit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uCJrfU7ePSEYzvzTxc2P3sQFFSlSrLOx6Xyt8DMNn74/edit?usp=sharing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1.29"/>
    <col customWidth="1" min="3" max="3" width="51.29"/>
  </cols>
  <sheetData>
    <row r="1">
      <c r="A1" s="1"/>
      <c r="B1" s="2">
        <f>COUNTIF('Test Suite'!C2:C20, "&lt;&gt;")</f>
        <v>6</v>
      </c>
      <c r="C1" s="3"/>
    </row>
    <row r="2">
      <c r="A2" s="4" t="s">
        <v>0</v>
      </c>
      <c r="B2" s="5">
        <f>(B1 - COUNTIF('Test Suite'!G5:G20, "In Progress"))/B1</f>
        <v>0.8333333333</v>
      </c>
      <c r="C2" s="6"/>
    </row>
    <row r="3">
      <c r="A3" s="7" t="s">
        <v>1</v>
      </c>
      <c r="B3" s="3">
        <f>COUNTIF('Test Suite'!G2:G20,"Pass")/B1</f>
        <v>0.1666666667</v>
      </c>
    </row>
    <row r="4">
      <c r="A4" s="8"/>
      <c r="B4" s="3"/>
      <c r="C4" s="3"/>
    </row>
    <row r="5">
      <c r="A5" s="8"/>
      <c r="B5" s="9"/>
      <c r="C5" s="9"/>
    </row>
    <row r="6">
      <c r="A6" s="8"/>
      <c r="B6" s="5"/>
      <c r="C6" s="5"/>
    </row>
    <row r="7">
      <c r="A7" s="8"/>
      <c r="B7" s="3"/>
      <c r="C7" s="3"/>
    </row>
    <row r="8">
      <c r="A8" s="8"/>
      <c r="B8" s="3"/>
      <c r="C8" s="3"/>
    </row>
    <row r="9">
      <c r="A9" s="8"/>
      <c r="B9" s="3"/>
      <c r="C9" s="3"/>
    </row>
    <row r="10">
      <c r="A10" s="8"/>
      <c r="B10" s="3"/>
      <c r="C10" s="3"/>
    </row>
    <row r="11">
      <c r="A11" s="8"/>
      <c r="B11" s="3"/>
      <c r="C11" s="3"/>
    </row>
    <row r="12">
      <c r="A12" s="8"/>
      <c r="B12" s="3"/>
      <c r="C12" s="3"/>
    </row>
    <row r="13">
      <c r="A13" s="8"/>
      <c r="B13" s="3"/>
      <c r="C13" s="3"/>
    </row>
    <row r="14">
      <c r="A14" s="8"/>
      <c r="B14" s="3"/>
      <c r="C14" s="3"/>
    </row>
    <row r="15">
      <c r="A15" s="8"/>
      <c r="B15" s="3"/>
      <c r="C15" s="3"/>
    </row>
    <row r="16">
      <c r="A16" s="8"/>
      <c r="B16" s="3"/>
      <c r="C16" s="3"/>
    </row>
    <row r="17">
      <c r="A17" s="8"/>
      <c r="B17" s="3"/>
      <c r="C17" s="3"/>
    </row>
    <row r="18">
      <c r="A18" s="8"/>
      <c r="B18" s="3"/>
      <c r="C18" s="3"/>
    </row>
    <row r="19">
      <c r="A19" s="8"/>
      <c r="B19" s="3"/>
      <c r="C19" s="3"/>
    </row>
    <row r="20">
      <c r="A20" s="8"/>
      <c r="B20" s="3"/>
      <c r="C2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8.71"/>
    <col customWidth="1" min="2" max="2" width="3.0"/>
    <col customWidth="1" min="3" max="3" width="22.86"/>
    <col customWidth="1" min="4" max="4" width="11.14"/>
    <col customWidth="1" min="5" max="5" width="16.71"/>
    <col customWidth="1" min="6" max="6" width="41.29"/>
    <col customWidth="1" min="7" max="7" width="16.86"/>
    <col customWidth="1" min="8" max="8" width="96.14"/>
  </cols>
  <sheetData>
    <row r="1">
      <c r="A1" s="10" t="s">
        <v>2</v>
      </c>
      <c r="B1" s="11"/>
      <c r="C1" s="12"/>
      <c r="D1" s="13"/>
      <c r="E1" s="12"/>
      <c r="F1" s="14"/>
      <c r="G1" s="14"/>
      <c r="H1" s="15"/>
    </row>
    <row r="2">
      <c r="A2" s="16"/>
      <c r="B2" s="16"/>
      <c r="C2" s="17"/>
      <c r="D2" s="18"/>
      <c r="E2" s="19"/>
      <c r="F2" s="20"/>
      <c r="G2" s="21"/>
      <c r="H2" s="22"/>
    </row>
    <row r="3">
      <c r="A3" s="23" t="s">
        <v>3</v>
      </c>
      <c r="B3" s="24"/>
      <c r="C3" s="25"/>
      <c r="D3" s="26"/>
      <c r="E3" s="27"/>
      <c r="F3" s="25"/>
      <c r="G3" s="26"/>
      <c r="H3" s="28"/>
    </row>
    <row r="4">
      <c r="A4" s="29" t="s">
        <v>4</v>
      </c>
      <c r="B4" s="30" t="s">
        <v>5</v>
      </c>
      <c r="C4" s="29" t="s">
        <v>6</v>
      </c>
      <c r="D4" s="29" t="s">
        <v>7</v>
      </c>
      <c r="E4" s="31" t="s">
        <v>8</v>
      </c>
      <c r="F4" s="31" t="s">
        <v>9</v>
      </c>
      <c r="G4" s="31" t="s">
        <v>10</v>
      </c>
      <c r="H4" s="32" t="s">
        <v>11</v>
      </c>
    </row>
    <row r="5">
      <c r="A5" s="33" t="s">
        <v>12</v>
      </c>
      <c r="B5" s="34">
        <v>1.0</v>
      </c>
      <c r="C5" s="33" t="s">
        <v>13</v>
      </c>
      <c r="D5" s="35" t="s">
        <v>14</v>
      </c>
      <c r="E5" s="36" t="s">
        <v>15</v>
      </c>
      <c r="F5" s="33" t="s">
        <v>16</v>
      </c>
      <c r="G5" s="37" t="s">
        <v>17</v>
      </c>
      <c r="H5" s="38"/>
    </row>
    <row r="6">
      <c r="B6" s="34">
        <f t="shared" ref="B6:B9" si="1">B5+1</f>
        <v>2</v>
      </c>
      <c r="C6" s="33" t="s">
        <v>18</v>
      </c>
      <c r="D6" s="39" t="s">
        <v>14</v>
      </c>
      <c r="E6" s="36" t="s">
        <v>19</v>
      </c>
      <c r="F6" s="33" t="s">
        <v>20</v>
      </c>
      <c r="G6" s="37" t="s">
        <v>21</v>
      </c>
      <c r="H6" s="40" t="s">
        <v>22</v>
      </c>
    </row>
    <row r="7">
      <c r="A7" s="41"/>
      <c r="B7" s="34">
        <f t="shared" si="1"/>
        <v>3</v>
      </c>
      <c r="C7" s="33" t="s">
        <v>23</v>
      </c>
      <c r="D7" s="39" t="s">
        <v>14</v>
      </c>
      <c r="E7" s="36" t="s">
        <v>24</v>
      </c>
      <c r="F7" s="33" t="s">
        <v>25</v>
      </c>
      <c r="G7" s="37" t="s">
        <v>26</v>
      </c>
      <c r="H7" s="38"/>
    </row>
    <row r="8">
      <c r="A8" s="41"/>
      <c r="B8" s="34">
        <f t="shared" si="1"/>
        <v>4</v>
      </c>
      <c r="C8" s="33" t="s">
        <v>27</v>
      </c>
      <c r="D8" s="35" t="s">
        <v>28</v>
      </c>
      <c r="E8" s="36" t="s">
        <v>29</v>
      </c>
      <c r="F8" s="33" t="s">
        <v>30</v>
      </c>
      <c r="G8" s="37" t="s">
        <v>31</v>
      </c>
      <c r="H8" s="38"/>
    </row>
    <row r="9">
      <c r="A9" s="41"/>
      <c r="B9" s="34">
        <f t="shared" si="1"/>
        <v>5</v>
      </c>
      <c r="C9" s="33" t="s">
        <v>32</v>
      </c>
      <c r="D9" s="35" t="s">
        <v>28</v>
      </c>
      <c r="E9" s="36" t="s">
        <v>24</v>
      </c>
      <c r="F9" s="33" t="s">
        <v>33</v>
      </c>
      <c r="G9" s="37" t="s">
        <v>31</v>
      </c>
      <c r="H9" s="38"/>
    </row>
  </sheetData>
  <customSheetViews>
    <customSheetView guid="{7F0B95CA-43AC-4C3D-97BE-3E56BEFA51EE}" filter="1" showAutoFilter="1">
      <autoFilter ref="$A$1:$H$9"/>
    </customSheetView>
  </customSheetViews>
  <conditionalFormatting sqref="G1:G9">
    <cfRule type="cellIs" dxfId="0" priority="1" operator="equal">
      <formula>"Fail"</formula>
    </cfRule>
  </conditionalFormatting>
  <conditionalFormatting sqref="G1:G9">
    <cfRule type="cellIs" dxfId="1" priority="2" operator="equal">
      <formula>"Pass"</formula>
    </cfRule>
  </conditionalFormatting>
  <conditionalFormatting sqref="E2">
    <cfRule type="notContainsBlanks" dxfId="2" priority="3">
      <formula>LEN(TRIM(E2))&gt;0</formula>
    </cfRule>
  </conditionalFormatting>
  <conditionalFormatting sqref="G1:G9">
    <cfRule type="cellIs" dxfId="3" priority="4" operator="equal">
      <formula>"In Progress"</formula>
    </cfRule>
  </conditionalFormatting>
  <conditionalFormatting sqref="G1:G9">
    <cfRule type="cellIs" dxfId="4" priority="5" operator="equal">
      <formula>"Not Started Yet"</formula>
    </cfRule>
  </conditionalFormatting>
  <dataValidations>
    <dataValidation type="list" allowBlank="1" showErrorMessage="1" sqref="D5:D9">
      <formula1>Utility!$D$2:$D9</formula1>
    </dataValidation>
    <dataValidation type="list" allowBlank="1" showErrorMessage="1" sqref="E5:E9">
      <formula1>Utility!$A$2:$A9</formula1>
    </dataValidation>
    <dataValidation type="list" allowBlank="1" showErrorMessage="1" sqref="G5:G9">
      <formula1>Utility!$C$2:$C9</formula1>
    </dataValidation>
  </dataValidations>
  <hyperlinks>
    <hyperlink r:id="rId1" ref="H6"/>
  </hyperlinks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4.43" defaultRowHeight="15.0"/>
  <cols>
    <col customWidth="1" min="1" max="1" width="15.86"/>
    <col customWidth="1" min="2" max="4" width="31.86"/>
  </cols>
  <sheetData>
    <row r="1">
      <c r="A1" s="42" t="s">
        <v>34</v>
      </c>
      <c r="B1" s="42" t="s">
        <v>35</v>
      </c>
      <c r="C1" s="42" t="s">
        <v>10</v>
      </c>
      <c r="D1" s="42" t="s">
        <v>7</v>
      </c>
    </row>
    <row r="2">
      <c r="A2" s="43" t="s">
        <v>15</v>
      </c>
      <c r="B2" s="43" t="s">
        <v>36</v>
      </c>
      <c r="C2" s="43" t="s">
        <v>17</v>
      </c>
      <c r="D2" s="44" t="s">
        <v>14</v>
      </c>
    </row>
    <row r="3">
      <c r="A3" s="43" t="s">
        <v>19</v>
      </c>
      <c r="B3" s="43" t="s">
        <v>37</v>
      </c>
      <c r="C3" s="43" t="s">
        <v>21</v>
      </c>
      <c r="D3" s="45" t="s">
        <v>28</v>
      </c>
    </row>
    <row r="4">
      <c r="A4" s="46" t="s">
        <v>24</v>
      </c>
      <c r="B4" s="43" t="s">
        <v>38</v>
      </c>
      <c r="C4" s="43" t="s">
        <v>26</v>
      </c>
      <c r="D4" s="47" t="s">
        <v>39</v>
      </c>
    </row>
    <row r="5">
      <c r="A5" s="43" t="s">
        <v>40</v>
      </c>
      <c r="B5" s="43" t="s">
        <v>41</v>
      </c>
      <c r="C5" s="43" t="s">
        <v>31</v>
      </c>
      <c r="D5" s="43"/>
    </row>
    <row r="6">
      <c r="A6" s="48" t="s">
        <v>29</v>
      </c>
      <c r="B6" s="43" t="s">
        <v>42</v>
      </c>
      <c r="C6" s="43"/>
      <c r="D6" s="43"/>
    </row>
    <row r="8">
      <c r="A8" s="49"/>
      <c r="B8" s="49"/>
      <c r="C8" s="49"/>
      <c r="D8" s="49"/>
    </row>
    <row r="9">
      <c r="A9" s="49"/>
      <c r="B9" s="49"/>
      <c r="C9" s="49"/>
      <c r="D9" s="49"/>
    </row>
    <row r="10">
      <c r="A10" s="49"/>
      <c r="B10" s="49"/>
      <c r="C10" s="49"/>
      <c r="D10" s="49"/>
    </row>
    <row r="11">
      <c r="A11" s="49"/>
      <c r="B11" s="49"/>
      <c r="C11" s="49"/>
      <c r="D11" s="49"/>
    </row>
    <row r="12">
      <c r="A12" s="49"/>
      <c r="B12" s="49"/>
      <c r="C12" s="49"/>
      <c r="D12" s="49"/>
    </row>
    <row r="13">
      <c r="A13" s="50"/>
      <c r="B13" s="50"/>
      <c r="C13" s="50"/>
      <c r="D13" s="50"/>
    </row>
    <row r="14">
      <c r="A14" s="50"/>
      <c r="B14" s="46"/>
      <c r="C14" s="50"/>
      <c r="D14" s="50"/>
    </row>
    <row r="15">
      <c r="A15" s="50"/>
      <c r="B15" s="46"/>
      <c r="C15" s="50"/>
      <c r="D15" s="50"/>
    </row>
    <row r="16">
      <c r="A16" s="50"/>
      <c r="B16" s="46"/>
      <c r="C16" s="50"/>
      <c r="D16" s="50"/>
    </row>
    <row r="17">
      <c r="A17" s="50"/>
      <c r="B17" s="46"/>
      <c r="C17" s="50"/>
      <c r="D17" s="50"/>
    </row>
    <row r="18">
      <c r="A18" s="50"/>
      <c r="B18" s="50"/>
      <c r="C18" s="50"/>
      <c r="D18" s="50"/>
    </row>
    <row r="19">
      <c r="A19" s="50"/>
      <c r="B19" s="50"/>
      <c r="C19" s="50"/>
      <c r="D19" s="50"/>
    </row>
    <row r="20">
      <c r="A20" s="50"/>
      <c r="B20" s="50"/>
      <c r="C20" s="50"/>
      <c r="D2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2" width="10.86"/>
    <col customWidth="1" min="3" max="3" width="17.29"/>
    <col customWidth="1" min="4" max="4" width="8.0"/>
    <col customWidth="1" min="10" max="10" width="13.86"/>
  </cols>
  <sheetData>
    <row r="1">
      <c r="A1" s="51" t="s">
        <v>43</v>
      </c>
      <c r="B1" s="52" t="s">
        <v>44</v>
      </c>
      <c r="C1" s="53" t="s">
        <v>45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55" t="s">
        <v>46</v>
      </c>
      <c r="B2" s="56">
        <v>0.1</v>
      </c>
      <c r="C2" s="57">
        <f t="shared" ref="C2:C6" si="1">1-B2</f>
        <v>0.9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A3" s="55" t="s">
        <v>47</v>
      </c>
      <c r="B3" s="56">
        <v>0.35</v>
      </c>
      <c r="C3" s="57">
        <f t="shared" si="1"/>
        <v>0.65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55" t="s">
        <v>48</v>
      </c>
      <c r="B4" s="56">
        <v>0.45</v>
      </c>
      <c r="C4" s="57">
        <f t="shared" si="1"/>
        <v>0.55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55" t="s">
        <v>49</v>
      </c>
      <c r="B5" s="56">
        <v>0.55</v>
      </c>
      <c r="C5" s="57">
        <f t="shared" si="1"/>
        <v>0.45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55" t="s">
        <v>50</v>
      </c>
      <c r="B6" s="56">
        <v>0.9</v>
      </c>
      <c r="C6" s="57">
        <f t="shared" si="1"/>
        <v>0.1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4" width="8.71"/>
    <col customWidth="1" min="5" max="6" width="10.86"/>
    <col customWidth="1" min="7" max="7" width="8.86"/>
    <col customWidth="1" min="13" max="13" width="12.71"/>
  </cols>
  <sheetData>
    <row r="1">
      <c r="A1" s="51" t="s">
        <v>51</v>
      </c>
      <c r="B1" s="58" t="s">
        <v>52</v>
      </c>
      <c r="E1" s="51" t="s">
        <v>43</v>
      </c>
      <c r="F1" s="59" t="s">
        <v>53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B2" s="51" t="s">
        <v>54</v>
      </c>
      <c r="C2" s="61" t="s">
        <v>55</v>
      </c>
      <c r="D2" s="61" t="s">
        <v>56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55" t="s">
        <v>57</v>
      </c>
      <c r="B3" s="55">
        <v>4.0</v>
      </c>
      <c r="C3" s="62">
        <v>5.0</v>
      </c>
      <c r="D3" s="62">
        <v>1.0</v>
      </c>
      <c r="E3" s="63" t="s">
        <v>58</v>
      </c>
      <c r="F3" s="64">
        <v>0.3</v>
      </c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55" t="s">
        <v>59</v>
      </c>
      <c r="B4" s="55">
        <v>3.0</v>
      </c>
      <c r="C4" s="62">
        <v>3.0</v>
      </c>
      <c r="D4" s="62">
        <v>0.0</v>
      </c>
      <c r="E4" s="63" t="s">
        <v>60</v>
      </c>
      <c r="F4" s="64">
        <v>0.6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55" t="s">
        <v>61</v>
      </c>
      <c r="B5" s="55">
        <v>1.0</v>
      </c>
      <c r="C5" s="62">
        <v>0.0</v>
      </c>
      <c r="D5" s="62">
        <v>2.0</v>
      </c>
      <c r="E5" s="63" t="s">
        <v>46</v>
      </c>
      <c r="F5" s="64">
        <v>0.85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55" t="s">
        <v>62</v>
      </c>
      <c r="B6" s="55">
        <v>0.0</v>
      </c>
      <c r="C6" s="62">
        <v>0.0</v>
      </c>
      <c r="D6" s="62">
        <v>1.0</v>
      </c>
      <c r="E6" s="63" t="s">
        <v>63</v>
      </c>
      <c r="F6" s="64">
        <v>1.0</v>
      </c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  <row r="1001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</row>
  </sheetData>
  <mergeCells count="4">
    <mergeCell ref="A1:A2"/>
    <mergeCell ref="B1:D1"/>
    <mergeCell ref="E1:E2"/>
    <mergeCell ref="F1:F2"/>
  </mergeCells>
  <drawing r:id="rId1"/>
</worksheet>
</file>