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hidePivotFieldList="1"/>
  <mc:AlternateContent xmlns:mc="http://schemas.openxmlformats.org/markup-compatibility/2006">
    <mc:Choice Requires="x15">
      <x15ac:absPath xmlns:x15ac="http://schemas.microsoft.com/office/spreadsheetml/2010/11/ac" url="C:\Users\ASUS\OneDrive\Desktop\job related\Excel\"/>
    </mc:Choice>
  </mc:AlternateContent>
  <xr:revisionPtr revIDLastSave="0" documentId="13_ncr:1_{3283E69C-6D7C-44B2-B2CA-61DCA3D3C8D3}" xr6:coauthVersionLast="47" xr6:coauthVersionMax="47" xr10:uidLastSave="{00000000-0000-0000-0000-000000000000}"/>
  <bookViews>
    <workbookView xWindow="-110" yWindow="-110" windowWidth="19420" windowHeight="10300" xr2:uid="{26D4546B-D2A1-4444-8EAF-A6228F96F0C1}"/>
  </bookViews>
  <sheets>
    <sheet name="Customer Center Report" sheetId="5" r:id="rId1"/>
    <sheet name="Report" sheetId="9" r:id="rId2"/>
    <sheet name="Data" sheetId="2" r:id="rId3"/>
    <sheet name="Pivot Tables" sheetId="6" r:id="rId4"/>
    <sheet name="Assets" sheetId="8" r:id="rId5"/>
  </sheets>
  <definedNames>
    <definedName name="_xlnm._FilterDatabase" localSheetId="2"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6"/>
    <pivotCache cacheId="1" r:id="rId7"/>
    <pivotCache cacheId="2" r:id="rId8"/>
    <pivotCache cacheId="3" r:id="rId9"/>
    <pivotCache cacheId="252" r:id="rId10"/>
    <pivotCache cacheId="255" r:id="rId11"/>
    <pivotCache cacheId="258" r:id="rId12"/>
    <pivotCache cacheId="261" r:id="rId13"/>
    <pivotCache cacheId="264" r:id="rId14"/>
  </pivotCaches>
  <extLst>
    <ext xmlns:x14="http://schemas.microsoft.com/office/spreadsheetml/2009/9/main" uri="{876F7934-8845-4945-9796-88D515C7AA90}">
      <x14:pivotCaches>
        <pivotCache cacheId="9"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0" i="6" l="1"/>
  <c r="L30" i="5" s="1"/>
  <c r="I8" i="6"/>
  <c r="I11" i="6" s="1"/>
  <c r="I17" i="6" s="1"/>
  <c r="L37" i="5" s="1"/>
  <c r="I7" i="6"/>
  <c r="I10" i="6" s="1"/>
  <c r="I16" i="6" s="1"/>
  <c r="L36" i="5" s="1"/>
  <c r="P20" i="5" a="1"/>
  <c r="P20" i="5" s="1"/>
  <c r="O21" i="5"/>
  <c r="O22" i="5"/>
  <c r="P22" i="5"/>
  <c r="Q22" i="5"/>
  <c r="R22" i="5"/>
  <c r="S22" i="5"/>
  <c r="T22" i="5"/>
  <c r="U22" i="5"/>
  <c r="O23" i="5"/>
  <c r="P23" i="5"/>
  <c r="Q23" i="5"/>
  <c r="R23" i="5"/>
  <c r="S23" i="5"/>
  <c r="T23" i="5"/>
  <c r="U23" i="5"/>
  <c r="O24" i="5"/>
  <c r="P24" i="5"/>
  <c r="Q24" i="5"/>
  <c r="R24" i="5"/>
  <c r="S24" i="5"/>
  <c r="T24" i="5"/>
  <c r="U24" i="5"/>
  <c r="O25" i="5"/>
  <c r="P25" i="5"/>
  <c r="Q25" i="5"/>
  <c r="R25" i="5"/>
  <c r="S25" i="5"/>
  <c r="T25" i="5"/>
  <c r="U25" i="5"/>
  <c r="O26" i="5"/>
  <c r="O27" i="5"/>
  <c r="P27" i="5"/>
  <c r="Q27" i="5"/>
  <c r="R27" i="5"/>
  <c r="S27" i="5"/>
  <c r="T27" i="5"/>
  <c r="U27" i="5"/>
  <c r="O28" i="5"/>
  <c r="P28" i="5"/>
  <c r="Q28" i="5"/>
  <c r="R28" i="5"/>
  <c r="S28" i="5"/>
  <c r="T28" i="5"/>
  <c r="U28" i="5"/>
  <c r="O29" i="5"/>
  <c r="P29" i="5"/>
  <c r="Q29" i="5"/>
  <c r="R29" i="5"/>
  <c r="S29" i="5"/>
  <c r="T29" i="5"/>
  <c r="U29" i="5"/>
  <c r="O30" i="5"/>
  <c r="P30" i="5"/>
  <c r="Q30" i="5"/>
  <c r="R30" i="5"/>
  <c r="S30" i="5"/>
  <c r="T30" i="5"/>
  <c r="U30" i="5"/>
  <c r="O31" i="5"/>
  <c r="P31" i="5"/>
  <c r="Q31" i="5"/>
  <c r="R31" i="5"/>
  <c r="S31" i="5"/>
  <c r="T31" i="5"/>
  <c r="U31" i="5"/>
  <c r="O32" i="5"/>
  <c r="P32" i="5"/>
  <c r="Q32" i="5"/>
  <c r="R32" i="5"/>
  <c r="S32" i="5"/>
  <c r="T32" i="5"/>
  <c r="U32" i="5"/>
  <c r="O33" i="5"/>
  <c r="O34" i="5"/>
  <c r="P34" i="5"/>
  <c r="Q34" i="5"/>
  <c r="R34" i="5"/>
  <c r="S34" i="5"/>
  <c r="T34" i="5"/>
  <c r="U34" i="5"/>
  <c r="O35" i="5"/>
  <c r="P35" i="5"/>
  <c r="Q35" i="5"/>
  <c r="R35" i="5"/>
  <c r="S35" i="5"/>
  <c r="T35" i="5"/>
  <c r="U35" i="5"/>
  <c r="O36" i="5"/>
  <c r="P36" i="5"/>
  <c r="Q36" i="5"/>
  <c r="R36" i="5"/>
  <c r="S36" i="5"/>
  <c r="T36" i="5"/>
  <c r="U36" i="5"/>
  <c r="O37" i="5"/>
  <c r="P37" i="5"/>
  <c r="Q37" i="5"/>
  <c r="R37" i="5"/>
  <c r="S37" i="5"/>
  <c r="T37" i="5"/>
  <c r="U37" i="5"/>
  <c r="O38" i="5"/>
  <c r="P38" i="5"/>
  <c r="Q38" i="5"/>
  <c r="R38" i="5"/>
  <c r="S38" i="5"/>
  <c r="T38" i="5"/>
  <c r="U38" i="5"/>
  <c r="K50" i="6"/>
  <c r="G53" i="6" a="1"/>
  <c r="G53"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6" i="6"/>
  <c r="I15" i="6" l="1"/>
  <c r="L35" i="5" s="1"/>
  <c r="K54" i="6"/>
  <c r="J56" i="6"/>
  <c r="J55" i="6"/>
  <c r="J53" i="6"/>
  <c r="J54" i="6"/>
  <c r="J57" i="6"/>
  <c r="K53" i="6"/>
  <c r="K57" i="6"/>
  <c r="K56" i="6"/>
  <c r="K5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F03975-A198-42B6-9529-00AAC71D0CF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F8FB08A-17E4-48AF-80F9-0B84BD269CB0}"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6504CAC3-9E25-42AC-9F19-CF2999ECFBB7}"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<sst xmlns="http://schemas.openxmlformats.org/spreadsheetml/2006/main" count="3172" uniqueCount="1085">
  <si>
    <t>Customer ID</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</si>
  <si>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</si>
  <si>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</si>
  <si>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</si>
  <si>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</si>
  <si>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</si>
  <si>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</si>
  <si>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</si>
  <si>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</si>
  <si>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</si>
  <si>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</si>
  <si>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</si>
  <si>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</si>
  <si>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</si>
  <si>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</si>
  <si>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</si>
  <si>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</si>
  <si>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</si>
  <si>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</si>
  <si>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</si>
  <si>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</si>
  <si>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</si>
  <si>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</si>
  <si>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</si>
  <si>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</si>
  <si>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</si>
  <si>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</si>
  <si>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</si>
  <si>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</si>
  <si>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</si>
  <si>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</si>
  <si>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</si>
  <si>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</si>
  <si>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</si>
  <si>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</si>
  <si>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</si>
  <si>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</si>
  <si>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</si>
  <si>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</si>
  <si>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</si>
  <si>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</si>
  <si>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</si>
  <si>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</si>
  <si>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</si>
  <si>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</si>
  <si>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</si>
  <si>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</si>
  <si>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</si>
  <si>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</si>
  <si>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</si>
  <si>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</si>
  <si>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</si>
  <si>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</si>
  <si>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</si>
  <si>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</si>
  <si>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</si>
  <si>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</si>
  <si>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</si>
  <si>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</si>
  <si>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</si>
  <si>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</si>
  <si>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</si>
  <si>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</si>
  <si>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</si>
  <si>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</si>
  <si>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</si>
  <si>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</si>
  <si>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</si>
  <si>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</si>
  <si>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</si>
  <si>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</si>
  <si>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</si>
  <si>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</si>
  <si>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</si>
  <si>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</si>
  <si>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</si>
  <si>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</si>
  <si>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</si>
  <si>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</si>
  <si>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</si>
  <si>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</si>
  <si>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</si>
  <si>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</si>
  <si>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</si>
  <si>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</si>
  <si>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</si>
  <si>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</si>
  <si>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</si>
  <si>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</si>
  <si>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</si>
  <si>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</si>
  <si>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</si>
  <si>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</si>
  <si>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</si>
  <si>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</si>
  <si>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</si>
  <si>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</si>
  <si>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</si>
  <si>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</si>
  <si>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</si>
  <si>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</si>
  <si>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</si>
  <si>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</si>
  <si>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</si>
  <si>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</si>
  <si>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</si>
  <si>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</si>
  <si>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</si>
  <si>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</si>
  <si>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</si>
  <si>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</si>
  <si>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</si>
  <si>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</si>
  <si>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</si>
  <si>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</si>
  <si>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</si>
  <si>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</si>
  <si>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</si>
  <si>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</si>
  <si>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</si>
  <si>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</si>
  <si>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</si>
  <si>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</si>
  <si>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</si>
  <si>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</si>
  <si>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</si>
  <si>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</si>
  <si>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</si>
  <si>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</si>
  <si>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</si>
  <si>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</si>
  <si>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</si>
  <si>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</si>
  <si>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</si>
  <si>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</si>
  <si>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</si>
  <si>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</si>
  <si>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</si>
  <si>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</si>
  <si>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</si>
  <si>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</si>
  <si>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</si>
  <si>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</si>
  <si>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</si>
  <si>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</si>
  <si>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</si>
  <si>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</si>
  <si>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</si>
  <si>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</si>
  <si>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</si>
  <si>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</si>
  <si>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</si>
  <si>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</si>
  <si>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</si>
  <si>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</si>
  <si>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</si>
  <si>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</si>
  <si>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</si>
  <si>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</si>
  <si>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</si>
  <si>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</si>
  <si>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</si>
  <si>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</si>
  <si>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</si>
  <si>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</si>
  <si>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</si>
  <si>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</si>
  <si>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</si>
  <si>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</si>
  <si>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</si>
  <si>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</si>
  <si>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</si>
  <si>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</si>
  <si>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</si>
  <si>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</si>
  <si>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</si>
  <si>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</si>
  <si>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</si>
  <si>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</si>
  <si>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</si>
  <si>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</si>
  <si>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</si>
  <si>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</si>
  <si>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</si>
  <si>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</si>
  <si>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</si>
  <si>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</si>
  <si>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</si>
  <si>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</si>
  <si>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</si>
  <si>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</si>
  <si>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</si>
  <si>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</si>
  <si>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</si>
  <si>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</si>
  <si>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</si>
  <si>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</si>
  <si>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</si>
  <si>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</si>
  <si>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</si>
  <si>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</si>
  <si>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</si>
  <si>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</si>
  <si>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</si>
  <si>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</si>
  <si>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</si>
  <si>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</si>
  <si>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</si>
  <si>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</si>
  <si>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</si>
  <si>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</si>
  <si>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</si>
  <si>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</si>
  <si>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</si>
  <si>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</si>
  <si>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</si>
  <si>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</si>
  <si>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</si>
  <si>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</si>
  <si>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</si>
  <si>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</si>
  <si>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</si>
  <si>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</si>
  <si>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</si>
  <si>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</si>
  <si>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</si>
  <si>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</si>
  <si>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</si>
  <si>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</si>
  <si>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</si>
  <si>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</si>
  <si>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</si>
  <si>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</si>
  <si>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</si>
  <si>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</si>
  <si>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</si>
  <si>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</si>
  <si>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</si>
  <si>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</si>
  <si>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</si>
  <si>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</si>
  <si>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</si>
  <si>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</si>
  <si>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</si>
  <si>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</si>
  <si>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</si>
  <si>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</si>
  <si>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</si>
  <si>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</si>
  <si>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</si>
  <si>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</si>
  <si>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</si>
  <si>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</si>
  <si>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</si>
  <si>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</si>
  <si>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</si>
  <si>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</si>
  <si>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</si>
  <si>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</si>
  <si>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</si>
  <si>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</si>
  <si>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</si>
  <si>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</si>
  <si>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</si>
  <si>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</si>
  <si>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</si>
  <si>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</si>
  <si>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</si>
  <si>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</si>
  <si>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</si>
  <si>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</si>
  <si>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</si>
  <si>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</si>
  <si>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</si>
  <si>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</si>
  <si>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</si>
  <si>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</si>
  <si>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</si>
  <si>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</si>
  <si>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</si>
  <si>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</si>
  <si>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</si>
  <si>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</si>
  <si>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</si>
  <si>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</si>
  <si>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</si>
  <si>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</si>
  <si>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</si>
  <si>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</si>
  <si>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</si>
  <si>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</si>
  <si>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</si>
  <si>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</si>
  <si>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</si>
  <si>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</si>
  <si>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</si>
  <si>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</si>
  <si>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</si>
  <si>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</si>
  <si>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</si>
  <si>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</si>
  <si>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</si>
  <si>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</si>
  <si>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</si>
  <si>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</si>
  <si>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</si>
  <si>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</si>
  <si>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</si>
  <si>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</si>
  <si>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</si>
  <si>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</si>
  <si>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</si>
  <si>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</si>
  <si>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</si>
  <si>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</si>
  <si>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</si>
  <si>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</si>
  <si>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</si>
  <si>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</si>
  <si>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</si>
  <si>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</si>
  <si>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</si>
  <si>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</si>
  <si>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</si>
  <si>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</si>
  <si>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</si>
  <si>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</si>
  <si>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</si>
  <si>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</si>
  <si>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</si>
  <si>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</si>
  <si>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</si>
  <si>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</si>
  <si>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</si>
  <si>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</si>
  <si>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</si>
  <si>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</si>
  <si>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</si>
  <si>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</si>
  <si>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</si>
  <si>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</si>
  <si>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</si>
  <si>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</si>
  <si>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</si>
  <si>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</si>
  <si>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</si>
  <si>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</si>
  <si>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</si>
  <si>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</si>
  <si>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</si>
  <si>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</si>
  <si>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</si>
  <si>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</si>
  <si>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</si>
  <si>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</si>
  <si>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</si>
  <si>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</si>
  <si>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</si>
  <si>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</si>
  <si>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</si>
  <si>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</si>
  <si>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</si>
  <si>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</si>
  <si>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</si>
  <si>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</si>
  <si>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</si>
  <si>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</si>
  <si>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</si>
  <si>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</si>
  <si>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</si>
  <si>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</si>
  <si>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</si>
  <si>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</si>
  <si>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</si>
  <si>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</si>
  <si>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</si>
  <si>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</si>
  <si>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</si>
  <si>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</si>
  <si>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</si>
  <si>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</si>
  <si>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</si>
  <si>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</si>
  <si>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</si>
  <si>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</si>
  <si>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</si>
  <si>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</si>
  <si>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</si>
  <si>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</si>
  <si>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</si>
  <si>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</si>
  <si>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</si>
  <si>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</si>
  <si>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</si>
  <si>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</si>
  <si>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</si>
  <si>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</si>
  <si>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</si>
  <si>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</si>
  <si>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</si>
  <si>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</si>
  <si>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</si>
  <si>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</si>
  <si>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</si>
  <si>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</si>
  <si>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</si>
  <si>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</si>
  <si>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</si>
  <si>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</si>
  <si>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</si>
  <si>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</si>
  <si>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</si>
  <si>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</si>
  <si>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</si>
  <si>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</si>
  <si>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</si>
  <si>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</si>
  <si>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</si>
  <si>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</si>
  <si>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</si>
  <si>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</si>
  <si>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</si>
  <si>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</si>
  <si>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</si>
  <si>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</si>
  <si>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</si>
  <si>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</si>
  <si>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</si>
  <si>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</si>
  <si>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</si>
  <si>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</si>
  <si>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</si>
  <si>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</si>
  <si>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</si>
  <si>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</si>
  <si>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</si>
  <si>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</si>
  <si>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</si>
  <si>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</si>
  <si>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</si>
  <si>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</si>
  <si>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</si>
  <si>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</si>
  <si>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</si>
  <si>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</si>
  <si>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</si>
  <si>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</si>
  <si>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</si>
  <si>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</si>
  <si>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</si>
  <si>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</si>
  <si>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</si>
  <si>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</si>
  <si>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</si>
  <si>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</si>
  <si>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</si>
  <si>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</si>
  <si>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</si>
  <si>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</si>
  <si>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</si>
  <si>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</si>
  <si>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</si>
  <si>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</si>
  <si>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</si>
  <si>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</si>
  <si>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</si>
  <si>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</si>
  <si>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</si>
  <si>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</si>
  <si>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</si>
  <si>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</si>
  <si>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</si>
  <si>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</si>
  <si>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</si>
  <si>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</si>
  <si>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</si>
  <si>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</si>
  <si>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</si>
  <si>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</si>
  <si>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</si>
  <si>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</si>
  <si>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</si>
  <si>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</si>
  <si>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</si>
  <si>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</si>
  <si>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</si>
  <si>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</si>
  <si>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</si>
  <si>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</si>
  <si>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</si>
  <si>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</si>
  <si>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</si>
  <si>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</si>
  <si>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</si>
  <si>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</si>
  <si>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</si>
  <si>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</si>
  <si>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</si>
  <si>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</si>
  <si>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</si>
  <si>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</si>
  <si>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</si>
  <si>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</si>
  <si>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</si>
  <si>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</si>
  <si>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</si>
  <si>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</si>
  <si>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</si>
  <si>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</si>
  <si>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</si>
  <si>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</si>
  <si>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</si>
  <si>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</si>
  <si>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</si>
  <si>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</si>
  <si>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</si>
  <si>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</si>
  <si>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</si>
  <si>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</si>
  <si>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</si>
  <si>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</si>
  <si>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</si>
  <si>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</si>
  <si>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</si>
  <si>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</si>
  <si>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</si>
  <si>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</si>
  <si>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</si>
  <si>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</si>
  <si>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</si>
  <si>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</si>
  <si>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</si>
  <si>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</si>
  <si>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</si>
  <si>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</si>
  <si>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</si>
  <si>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</si>
  <si>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</si>
  <si>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</si>
  <si>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</si>
  <si>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</si>
  <si>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</si>
  <si>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</si>
  <si>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</si>
  <si>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</si>
  <si>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</si>
  <si>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</si>
  <si>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</si>
  <si>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</si>
  <si>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</si>
  <si>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</si>
  <si>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</si>
  <si>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</si>
  <si>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</si>
  <si>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</si>
  <si>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</si>
  <si>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</si>
  <si>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</si>
  <si>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</si>
  <si>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</si>
  <si>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</si>
  <si>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</si>
  <si>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</si>
  <si>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</si>
  <si>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</si>
  <si>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</si>
  <si>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</si>
  <si>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</si>
  <si>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</si>
  <si>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</si>
  <si>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</si>
  <si>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</si>
  <si>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</si>
  <si>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</si>
  <si>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</si>
  <si>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</si>
  <si>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</si>
  <si>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</si>
  <si>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</si>
  <si>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</si>
  <si>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</si>
  <si>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</si>
  <si>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</si>
  <si>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</si>
  <si>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</si>
  <si>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</si>
  <si>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</si>
  <si>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</si>
  <si>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</si>
  <si>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</si>
  <si>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</si>
  <si>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</si>
  <si>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</si>
  <si>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</si>
  <si>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</si>
  <si>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</si>
  <si>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</si>
  <si>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</si>
  <si>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</si>
  <si>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</si>
  <si>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</si>
  <si>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</si>
  <si>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</si>
  <si>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</si>
  <si>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</si>
  <si>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</si>
  <si>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</si>
  <si>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</si>
  <si>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</si>
  <si>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</si>
  <si>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</si>
  <si>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</si>
  <si>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</si>
  <si>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</si>
  <si>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</si>
  <si>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</si>
  <si>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</si>
  <si>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</si>
  <si>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</si>
  <si>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</si>
  <si>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</si>
  <si>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</si>
  <si>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</si>
  <si>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</si>
  <si>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</si>
  <si>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</si>
  <si>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</si>
  <si>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</si>
  <si>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</si>
  <si>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</si>
  <si>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</si>
  <si>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</si>
  <si>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</si>
  <si>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</si>
  <si>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</si>
  <si>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</si>
  <si>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</si>
  <si>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</si>
  <si>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</si>
  <si>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</si>
  <si>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</si>
  <si>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</si>
  <si>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</si>
  <si>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</si>
  <si>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</si>
  <si>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</si>
  <si>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</si>
  <si>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</si>
  <si>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</si>
  <si>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</si>
  <si>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</si>
  <si>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</si>
  <si>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</si>
  <si>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</si>
  <si>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</si>
  <si>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</si>
  <si>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</si>
  <si>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</si>
  <si>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</si>
  <si>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</si>
  <si>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</si>
  <si>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</si>
  <si>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</si>
  <si>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</si>
  <si>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</si>
  <si>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</si>
  <si>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</si>
  <si>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</si>
  <si>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</si>
  <si>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</si>
  <si>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</si>
  <si>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</si>
  <si>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</si>
  <si>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</si>
  <si>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</si>
  <si>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</si>
  <si>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</si>
  <si>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</si>
  <si>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</si>
  <si>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</si>
  <si>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</si>
  <si>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</si>
  <si>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</si>
  <si>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</si>
  <si>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</si>
  <si>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</si>
  <si>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</si>
  <si>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</si>
  <si>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</si>
  <si>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</si>
  <si>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</si>
  <si>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</si>
  <si>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</si>
  <si>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</si>
  <si>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</si>
  <si>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</si>
  <si>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</si>
  <si>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</si>
  <si>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</si>
  <si>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</si>
  <si>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</si>
  <si>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</si>
  <si>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</si>
  <si>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</si>
  <si>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</si>
  <si>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</si>
  <si>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</si>
  <si>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</si>
  <si>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</si>
  <si>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</si>
  <si>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</si>
  <si>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</si>
  <si>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</si>
  <si>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</si>
  <si>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</si>
  <si>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</si>
  <si>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</si>
  <si>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</si>
  <si>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</si>
  <si>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</si>
  <si>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</si>
  <si>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</si>
  <si>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</si>
  <si>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</si>
  <si>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</si>
  <si>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</si>
  <si>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</si>
  <si>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</si>
  <si>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</si>
  <si>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</si>
  <si>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</si>
  <si>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</si>
  <si>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</si>
  <si>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</si>
  <si>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</si>
  <si>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</si>
  <si>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</si>
  <si>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</si>
  <si>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</si>
  <si>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</si>
  <si>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</si>
  <si>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</si>
  <si>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</si>
  <si>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</si>
  <si>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</si>
  <si>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</si>
  <si>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</si>
  <si>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</si>
  <si>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</si>
  <si>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</si>
  <si>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</si>
  <si>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</si>
  <si>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</si>
  <si>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</si>
  <si>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</si>
  <si>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</si>
  <si>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</si>
  <si>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</si>
  <si>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</si>
  <si>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</si>
  <si>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</si>
  <si>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</si>
  <si>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</si>
  <si>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</si>
  <si>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</si>
  <si>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</si>
  <si>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</si>
  <si>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</si>
  <si>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</si>
  <si>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</si>
  <si>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</si>
  <si>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</si>
  <si>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</si>
  <si>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</si>
  <si>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</si>
  <si>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</si>
  <si>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</si>
  <si>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</si>
  <si>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</si>
  <si>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</si>
  <si>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</si>
  <si>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</si>
  <si>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</si>
  <si>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</si>
  <si>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</si>
  <si>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</si>
  <si>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</si>
  <si>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</si>
  <si>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</si>
  <si>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</si>
  <si>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</si>
  <si>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</si>
  <si>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</si>
  <si>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</si>
  <si>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</si>
  <si>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</si>
  <si>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</si>
  <si>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</si>
  <si>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</si>
  <si>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</si>
  <si>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</si>
  <si>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</si>
  <si>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</si>
  <si>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</si>
  <si>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</si>
  <si>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</si>
  <si>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</si>
  <si>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</si>
  <si>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</si>
  <si>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</si>
  <si>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</si>
  <si>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</si>
  <si>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</si>
  <si>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</si>
  <si>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</si>
  <si>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</si>
  <si>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</si>
  <si>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</si>
  <si>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</si>
  <si>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</si>
  <si>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</si>
  <si>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</si>
  <si>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</si>
  <si>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</si>
  <si>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</si>
  <si>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</si>
  <si>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</si>
  <si>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</si>
  <si>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</si>
  <si>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</si>
  <si>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</si>
  <si>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</si>
  <si>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</si>
  <si>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</si>
  <si>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</si>
  <si>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</si>
  <si>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</si>
  <si>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</si>
  <si>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</si>
  <si>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</si>
  <si>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</si>
  <si>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</si>
  <si>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</si>
  <si>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</si>
  <si>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</si>
  <si>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</si>
  <si>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</si>
  <si>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</si>
  <si>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</si>
  <si>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</si>
  <si>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</si>
  <si>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</si>
  <si>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</si>
  <si>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</si>
  <si>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</si>
  <si>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</si>
  <si>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</si>
  <si>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</si>
  <si>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</si>
  <si>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</si>
  <si>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</si>
  <si>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</si>
  <si>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</si>
  <si>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</si>
  <si>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</si>
  <si>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</si>
  <si>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</si>
  <si>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</si>
  <si>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</si>
  <si>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</si>
  <si>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</si>
  <si>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</si>
  <si>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</si>
  <si>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</si>
  <si>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</si>
  <si>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</si>
  <si>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</si>
  <si>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</si>
  <si>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</si>
  <si>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</si>
  <si>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</si>
  <si>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</si>
  <si>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</si>
  <si>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</si>
  <si>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</si>
  <si>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</si>
  <si>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</si>
  <si>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</si>
  <si>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</si>
  <si>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</si>
  <si>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</si>
  <si>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</si>
  <si>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</si>
  <si>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</si>
  <si>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</si>
  <si>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</si>
  <si>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</si>
  <si>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</si>
  <si>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</si>
  <si>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</si>
  <si>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</si>
  <si>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</si>
  <si>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</si>
  <si>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</si>
  <si>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</si>
  <si>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</si>
  <si>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</si>
  <si>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</si>
  <si>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</si>
  <si>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</si>
  <si>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</si>
  <si>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</si>
  <si>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</si>
  <si>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</si>
  <si>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</si>
  <si>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</si>
  <si>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</si>
  <si>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</si>
  <si>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</si>
  <si>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</si>
  <si>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</si>
  <si>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</si>
  <si>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</si>
  <si>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</si>
  <si>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</si>
  <si>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</si>
  <si>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</si>
  <si>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</si>
  <si>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</si>
  <si>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</si>
  <si>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</si>
  <si>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</si>
  <si>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</si>
  <si>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</si>
  <si>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</si>
  <si>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</si>
  <si>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</si>
  <si>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</si>
  <si>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</si>
  <si>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</si>
  <si>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</si>
  <si>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</si>
  <si>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</si>
  <si>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</si>
  <si>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</si>
  <si>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</si>
  <si>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</si>
  <si>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</si>
  <si>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</si>
  <si>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</si>
  <si>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</si>
  <si>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</si>
  <si>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</si>
  <si>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</si>
  <si>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</si>
  <si>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</si>
  <si>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</si>
  <si>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</si>
  <si>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</si>
  <si>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</si>
  <si>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</si>
  <si>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</si>
  <si>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</si>
  <si>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</si>
  <si>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</si>
  <si>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</si>
  <si>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</si>
  <si>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</si>
  <si>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</si>
  <si>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</si>
  <si>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</si>
  <si>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</si>
  <si>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</si>
  <si>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</si>
  <si>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</si>
  <si>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</si>
  <si>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</si>
  <si>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</si>
  <si>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</si>
  <si>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</si>
  <si>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</si>
  <si>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</si>
  <si>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</si>
  <si>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</si>
  <si>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</si>
  <si>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</si>
  <si>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</si>
  <si>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</si>
  <si>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</si>
  <si>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</si>
  <si>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</si>
  <si>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</si>
  <si>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</si>
  <si>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</si>
  <si>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</si>
  <si>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</si>
  <si>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</si>
  <si>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</si>
  <si>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</si>
  <si>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</si>
  <si>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</si>
  <si>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</si>
  <si>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</si>
  <si>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</si>
  <si>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</si>
  <si>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</si>
  <si>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</si>
  <si>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</si>
  <si>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</si>
  <si>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</si>
  <si>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</si>
  <si>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</si>
  <si>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</si>
  <si>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</si>
  <si>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</si>
  <si>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</si>
  <si>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</si>
  <si>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</si>
  <si>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</si>
  <si>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</si>
  <si>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</si>
  <si>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</si>
  <si>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</si>
  <si>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</si>
  <si>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</si>
  <si>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</si>
  <si>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</si>
  <si>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</si>
  <si>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</si>
  <si>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</si>
  <si>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</si>
  <si>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</si>
  <si>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</si>
  <si>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</si>
  <si>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</si>
  <si>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</si>
  <si>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</si>
  <si>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</si>
  <si>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</si>
  <si>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</si>
  <si>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</si>
  <si>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 xml:space="preserve">Duration           </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</si>
  <si>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</si>
  <si>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</si>
  <si>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</si>
  <si>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</si>
  <si>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</si>
  <si>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</si>
  <si>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</si>
  <si>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</si>
  <si>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</si>
  <si>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</si>
  <si>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</si>
  <si>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</si>
  <si>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</si>
  <si>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</si>
  <si>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</si>
  <si>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</si>
  <si>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</si>
  <si>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</si>
  <si>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</si>
  <si>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</si>
  <si>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Sunday</t>
  </si>
  <si>
    <t>Monday</t>
  </si>
  <si>
    <t>Tuesday</t>
  </si>
  <si>
    <t>Wednesday</t>
  </si>
  <si>
    <t>Thursday</t>
  </si>
  <si>
    <t>Friday</t>
  </si>
  <si>
    <t>Saturday</t>
  </si>
  <si>
    <t>For graph</t>
  </si>
  <si>
    <t>Rep</t>
  </si>
  <si>
    <t>Calls</t>
  </si>
  <si>
    <t>Amount</t>
  </si>
  <si>
    <t>Sel Calls</t>
  </si>
  <si>
    <t>Sel. Amount</t>
  </si>
  <si>
    <t xml:space="preserve">Selected rep </t>
  </si>
  <si>
    <t>Column Labels</t>
  </si>
  <si>
    <t>Total</t>
  </si>
  <si>
    <t>Rep Summary</t>
  </si>
  <si>
    <t>% of calls</t>
  </si>
  <si>
    <t>Call Rank</t>
  </si>
  <si>
    <t>Amount Rank</t>
  </si>
  <si>
    <t>Labels:</t>
  </si>
  <si>
    <t>Image:</t>
  </si>
  <si>
    <t>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</si>
</sst>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ExtraBold"/>
      <family val="2"/>
      <scheme val="major"/>
    </font>
    <font>
      <sz val="11"/>
      <color theme="1"/>
      <name val="Aptos"/>
      <family val="2"/>
      <scheme val="minor"/>
    </font>
    <font>
      <b/>
      <sz val="11"/>
      <color theme="1"/>
      <name val="Aptos ExtraBold"/>
      <family val="2"/>
      <scheme val="major"/>
    </font>
    <font>
      <sz val="12"/>
      <color theme="0" tint="-0.499984740745262"/>
      <name val="Aptos"/>
      <family val="2"/>
      <scheme val="minor"/>
    </font>
    <font>
      <sz val="22"/>
      <color theme="9" tint="-0.249977111117893"/>
      <name val="Aptos ExtraBold"/>
      <family val="2"/>
      <scheme val="maj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5" fillId="0" borderId="0" applyFont="0" applyFill="0" applyBorder="0" applyAlignment="0" applyProtection="0"/>
  </cellStyleXfs>
  <cellXfs count="5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3" fontId="0" fillId="3" borderId="0" xfId="0" applyNumberFormat="1" applyFill="1"/>
    <xf numFmtId="0" fontId="0" fillId="3" borderId="0" xfId="0" applyFill="1" applyAlignment="1">
      <alignment horizontal="center"/>
    </xf>
    <xf numFmtId="0" fontId="0" fillId="0" borderId="0" xfId="0" applyAlignment="1">
      <alignment horizontal="left"/>
    </xf>
    <xf numFmtId="167" fontId="0" fillId="0" borderId="0" xfId="0" applyNumberFormat="1"/>
    <xf numFmtId="0" fontId="0" fillId="0" borderId="0" xfId="0" applyAlignment="1">
      <alignment horizontal="left" indent="1"/>
    </xf>
    <xf numFmtId="0" fontId="0" fillId="3" borderId="0" xfId="0" applyFill="1" applyAlignment="1">
      <alignment horizontal="left" indent="1"/>
    </xf>
    <xf numFmtId="168" fontId="0" fillId="3" borderId="0" xfId="0" applyNumberFormat="1" applyFill="1"/>
    <xf numFmtId="0" fontId="0" fillId="5" borderId="10" xfId="0" applyFill="1" applyBorder="1"/>
    <xf numFmtId="0" fontId="0" fillId="5" borderId="12" xfId="0" applyFill="1" applyBorder="1"/>
    <xf numFmtId="0" fontId="0" fillId="5" borderId="0" xfId="0" applyFill="1"/>
    <xf numFmtId="0" fontId="0" fillId="5" borderId="14" xfId="0" applyFill="1" applyBorder="1"/>
    <xf numFmtId="0" fontId="0" fillId="5" borderId="13" xfId="0" applyFill="1" applyBorder="1" applyAlignment="1">
      <alignment horizontal="left" indent="1"/>
    </xf>
    <xf numFmtId="168" fontId="0" fillId="5" borderId="0" xfId="0" applyNumberFormat="1" applyFill="1"/>
    <xf numFmtId="168" fontId="0" fillId="5" borderId="14" xfId="0" applyNumberFormat="1" applyFill="1" applyBorder="1"/>
    <xf numFmtId="0" fontId="0" fillId="5" borderId="15" xfId="0" applyFill="1" applyBorder="1" applyAlignment="1">
      <alignment horizontal="left" indent="1"/>
    </xf>
    <xf numFmtId="168" fontId="0" fillId="5" borderId="16" xfId="0" applyNumberFormat="1" applyFill="1" applyBorder="1"/>
    <xf numFmtId="168" fontId="0" fillId="5" borderId="17" xfId="0" applyNumberFormat="1" applyFill="1" applyBorder="1"/>
    <xf numFmtId="0" fontId="4" fillId="5" borderId="11" xfId="0" applyFont="1" applyFill="1" applyBorder="1"/>
    <xf numFmtId="0" fontId="4" fillId="5" borderId="13" xfId="0" applyFont="1" applyFill="1" applyBorder="1"/>
    <xf numFmtId="0" fontId="6" fillId="0" borderId="0" xfId="0" applyFont="1"/>
    <xf numFmtId="9" fontId="0" fillId="0" borderId="0" xfId="1" applyFont="1"/>
    <xf numFmtId="0" fontId="0" fillId="4" borderId="0" xfId="0" applyFont="1" applyFill="1" applyAlignment="1">
      <alignment horizontal="left"/>
    </xf>
    <xf numFmtId="0" fontId="0" fillId="3" borderId="0" xfId="0" applyFill="1" applyAlignment="1">
      <alignment horizontal="center"/>
    </xf>
    <xf numFmtId="0" fontId="0" fillId="3" borderId="14" xfId="0" applyFill="1" applyBorder="1" applyAlignment="1">
      <alignment horizontal="center"/>
    </xf>
    <xf numFmtId="0" fontId="7" fillId="3" borderId="0" xfId="0" applyFont="1" applyFill="1" applyAlignment="1">
      <alignment horizontal="center"/>
    </xf>
    <xf numFmtId="0" fontId="7" fillId="3" borderId="14" xfId="0" applyFont="1" applyFill="1" applyBorder="1" applyAlignment="1">
      <alignment horizontal="center"/>
    </xf>
    <xf numFmtId="0" fontId="8" fillId="3" borderId="0" xfId="0" applyFont="1" applyFill="1"/>
    <xf numFmtId="0" fontId="0" fillId="0" borderId="0" xfId="0"/>
  </cellXfs>
  <cellStyles count="2">
    <cellStyle name="Normal" xfId="0" builtinId="0"/>
    <cellStyle name="Percent" xfId="1" builtinId="5"/>
  </cellStyles>
  <dxfs count="26">
    <dxf>
      <font>
        <color theme="1"/>
      </font>
    </dxf>
    <dxf>
      <fill>
        <patternFill patternType="solid">
          <bgColor theme="8"/>
        </patternFill>
      </fill>
    </dxf>
    <dxf>
      <font>
        <color theme="1"/>
      </font>
    </dxf>
    <dxf>
      <fill>
        <patternFill patternType="solid">
          <bgColor theme="8"/>
        </patternFill>
      </fill>
    </dxf>
    <dxf>
      <font>
        <color theme="1"/>
      </font>
    </dxf>
    <dxf>
      <fill>
        <patternFill patternType="solid">
          <bgColor theme="8"/>
        </patternFill>
      </fill>
    </dxf>
    <dxf>
      <fill>
        <patternFill>
          <bgColor theme="8" tint="0.59996337778862885"/>
        </patternFill>
      </fill>
      <border>
        <left style="thin">
          <color theme="1" tint="0.34998626667073579"/>
        </left>
        <right style="thin">
          <color theme="1" tint="0.34998626667073579"/>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8"/>
        </patternFill>
      </fill>
    </dxf>
    <dxf>
      <font>
        <color theme="1"/>
      </font>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5"/>
    </tableStyle>
    <tableStyle name="SlicerStyleDark5 2" pivot="0" table="0" count="10" xr9:uid="{0190B6C0-F2D0-4734-B115-B59FC0EC6F5A}">
      <tableStyleElement type="wholeTable" dxfId="24"/>
      <tableStyleElement type="headerRow" dxfId="2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connections" Target="connections.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theme" Target="theme/theme1.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microsoft.com/office/2017/06/relationships/rdRichValue" Target="richData/rdrichvalue.xml"/><Relationship Id="rId10" Type="http://schemas.openxmlformats.org/officeDocument/2006/relationships/pivotCacheDefinition" Target="pivotCache/pivotCacheDefinition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22/10/relationships/richValueRel" Target="richData/richValueRel.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latin typeface="+mj-lt"/>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Tables'!$G$53:$G$57</c:f>
              <c:strCache>
                <c:ptCount val="5"/>
                <c:pt idx="0">
                  <c:v>R01</c:v>
                </c:pt>
                <c:pt idx="1">
                  <c:v>R02</c:v>
                </c:pt>
                <c:pt idx="2">
                  <c:v>R03</c:v>
                </c:pt>
                <c:pt idx="3">
                  <c:v>R04</c:v>
                </c:pt>
                <c:pt idx="4">
                  <c:v>R05</c:v>
                </c:pt>
              </c:strCache>
            </c:strRef>
          </c:cat>
          <c:val>
            <c:numRef>
              <c:f>'Pivot Tables'!$H$53:$H$57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BB60-4C89-80E7-15DAB6A23C91}"/>
            </c:ext>
          </c:extLst>
        </c:ser>
        <c:ser>
          <c:idx val="1"/>
          <c:order val="1"/>
          <c:tx>
            <c:strRef>
              <c:f>'Pivot Tables'!$J$52</c:f>
              <c:strCache>
                <c:ptCount val="1"/>
                <c:pt idx="0">
                  <c:v>Sel Calls</c:v>
                </c:pt>
              </c:strCache>
            </c:strRef>
          </c:tx>
          <c:spPr>
            <a:gradFill flip="none" rotWithShape="1">
              <a:gsLst>
                <a:gs pos="0">
                  <a:schemeClr val="accent5">
                    <a:alpha val="50000"/>
                  </a:schemeClr>
                </a:gs>
                <a:gs pos="100000">
                  <a:schemeClr val="accent5"/>
                </a:gs>
              </a:gsLst>
              <a:lin ang="0" scaled="1"/>
              <a:tileRect/>
            </a:gradFill>
            <a:ln>
              <a:noFill/>
            </a:ln>
            <a:effectLst/>
          </c:spPr>
          <c:invertIfNegative val="0"/>
          <c:val>
            <c:numRef>
              <c:f>'Pivot Tables'!$J$53:$J$57</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BB60-4C89-80E7-15DAB6A23C91}"/>
            </c:ext>
          </c:extLst>
        </c:ser>
        <c:dLbls>
          <c:showLegendKey val="0"/>
          <c:showVal val="0"/>
          <c:showCatName val="0"/>
          <c:showSerName val="0"/>
          <c:showPercent val="0"/>
          <c:showBubbleSize val="0"/>
        </c:dLbls>
        <c:gapWidth val="25"/>
        <c:overlap val="100"/>
        <c:axId val="666028911"/>
        <c:axId val="666035631"/>
      </c:barChart>
      <c:catAx>
        <c:axId val="666028911"/>
        <c:scaling>
          <c:orientation val="maxMin"/>
        </c:scaling>
        <c:delete val="1"/>
        <c:axPos val="l"/>
        <c:numFmt formatCode="General" sourceLinked="1"/>
        <c:majorTickMark val="out"/>
        <c:minorTickMark val="none"/>
        <c:tickLblPos val="nextTo"/>
        <c:crossAx val="666035631"/>
        <c:crosses val="autoZero"/>
        <c:auto val="1"/>
        <c:lblAlgn val="ctr"/>
        <c:lblOffset val="100"/>
        <c:noMultiLvlLbl val="0"/>
      </c:catAx>
      <c:valAx>
        <c:axId val="666035631"/>
        <c:scaling>
          <c:orientation val="minMax"/>
          <c:min val="0"/>
        </c:scaling>
        <c:delete val="1"/>
        <c:axPos val="t"/>
        <c:numFmt formatCode="General" sourceLinked="1"/>
        <c:majorTickMark val="out"/>
        <c:minorTickMark val="none"/>
        <c:tickLblPos val="nextTo"/>
        <c:crossAx val="66602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 Tables!Weekday Trend</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Tables'!$H$24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Tables'!$G$25:$G$32</c:f>
              <c:strCache>
                <c:ptCount val="7"/>
                <c:pt idx="0">
                  <c:v>Sunday</c:v>
                </c:pt>
                <c:pt idx="1">
                  <c:v>Monday</c:v>
                </c:pt>
                <c:pt idx="2">
                  <c:v>Tuesday</c:v>
                </c:pt>
                <c:pt idx="3">
                  <c:v>Wednesday</c:v>
                </c:pt>
                <c:pt idx="4">
                  <c:v>Thursday</c:v>
                </c:pt>
                <c:pt idx="5">
                  <c:v>Friday</c:v>
                </c:pt>
                <c:pt idx="6">
                  <c:v>Saturday</c:v>
                </c:pt>
              </c:strCache>
            </c:strRef>
          </c:cat>
          <c:val>
            <c:numRef>
              <c:f>'Pivot Tables'!$H$25:$H$32</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FEE8-4B41-BE55-B6E2E6224C70}"/>
            </c:ext>
          </c:extLst>
        </c:ser>
        <c:dLbls>
          <c:showLegendKey val="0"/>
          <c:showVal val="0"/>
          <c:showCatName val="0"/>
          <c:showSerName val="0"/>
          <c:showPercent val="0"/>
          <c:showBubbleSize val="0"/>
        </c:dLbls>
        <c:gapWidth val="25"/>
        <c:axId val="1149444528"/>
        <c:axId val="667383471"/>
      </c:barChart>
      <c:catAx>
        <c:axId val="11494445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383471"/>
        <c:crosses val="autoZero"/>
        <c:auto val="1"/>
        <c:lblAlgn val="ctr"/>
        <c:lblOffset val="100"/>
        <c:noMultiLvlLbl val="0"/>
      </c:catAx>
      <c:valAx>
        <c:axId val="667383471"/>
        <c:scaling>
          <c:orientation val="minMax"/>
        </c:scaling>
        <c:delete val="1"/>
        <c:axPos val="b"/>
        <c:numFmt formatCode="#,##0" sourceLinked="1"/>
        <c:majorTickMark val="none"/>
        <c:minorTickMark val="none"/>
        <c:tickLblPos val="nextTo"/>
        <c:crossAx val="1149444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6"/>
                </a:solidFill>
                <a:latin typeface="+mj-lt"/>
              </a:rPr>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Tables'!$G$53:$G$57</c:f>
              <c:strCache>
                <c:ptCount val="5"/>
                <c:pt idx="0">
                  <c:v>R01</c:v>
                </c:pt>
                <c:pt idx="1">
                  <c:v>R02</c:v>
                </c:pt>
                <c:pt idx="2">
                  <c:v>R03</c:v>
                </c:pt>
                <c:pt idx="3">
                  <c:v>R04</c:v>
                </c:pt>
                <c:pt idx="4">
                  <c:v>R05</c:v>
                </c:pt>
              </c:strCache>
            </c:strRef>
          </c:cat>
          <c:val>
            <c:numRef>
              <c:f>'Pivot Tables'!$I$53:$I$57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8873-484E-A51D-F82D92B71868}"/>
            </c:ext>
          </c:extLst>
        </c:ser>
        <c:ser>
          <c:idx val="1"/>
          <c:order val="1"/>
          <c:tx>
            <c:strRef>
              <c:f>'Pivot Tables'!$K$52</c:f>
              <c:strCache>
                <c:ptCount val="1"/>
                <c:pt idx="0">
                  <c:v>Sel. Amount</c:v>
                </c:pt>
              </c:strCache>
            </c:strRef>
          </c:tx>
          <c:spPr>
            <a:gradFill flip="none" rotWithShape="1">
              <a:gsLst>
                <a:gs pos="0">
                  <a:srgbClr val="F75B23"/>
                </a:gs>
                <a:gs pos="100000">
                  <a:schemeClr val="accent5"/>
                </a:gs>
              </a:gsLst>
              <a:lin ang="10800000" scaled="1"/>
              <a:tileRect/>
            </a:gradFill>
            <a:ln>
              <a:noFill/>
            </a:ln>
            <a:effectLst/>
          </c:spPr>
          <c:invertIfNegative val="0"/>
          <c:dLbls>
            <c:delete val="1"/>
          </c:dLbls>
          <c:val>
            <c:numRef>
              <c:f>'Pivot Tables'!$K$53:$K$57</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8873-484E-A51D-F82D92B71868}"/>
            </c:ext>
          </c:extLst>
        </c:ser>
        <c:dLbls>
          <c:dLblPos val="outEnd"/>
          <c:showLegendKey val="0"/>
          <c:showVal val="1"/>
          <c:showCatName val="0"/>
          <c:showSerName val="0"/>
          <c:showPercent val="0"/>
          <c:showBubbleSize val="0"/>
        </c:dLbls>
        <c:gapWidth val="25"/>
        <c:overlap val="100"/>
        <c:axId val="646925007"/>
        <c:axId val="646926927"/>
      </c:barChart>
      <c:catAx>
        <c:axId val="646925007"/>
        <c:scaling>
          <c:orientation val="maxMin"/>
        </c:scaling>
        <c:delete val="1"/>
        <c:axPos val="l"/>
        <c:numFmt formatCode="General" sourceLinked="1"/>
        <c:majorTickMark val="out"/>
        <c:minorTickMark val="none"/>
        <c:tickLblPos val="nextTo"/>
        <c:crossAx val="646926927"/>
        <c:crosses val="autoZero"/>
        <c:auto val="1"/>
        <c:lblAlgn val="ctr"/>
        <c:lblOffset val="100"/>
        <c:noMultiLvlLbl val="0"/>
      </c:catAx>
      <c:valAx>
        <c:axId val="646926927"/>
        <c:scaling>
          <c:orientation val="minMax"/>
        </c:scaling>
        <c:delete val="1"/>
        <c:axPos val="t"/>
        <c:numFmt formatCode="&quot;$&quot;#,###.0,&quot;k&quot;" sourceLinked="1"/>
        <c:majorTickMark val="none"/>
        <c:minorTickMark val="none"/>
        <c:tickLblPos val="nextTo"/>
        <c:crossAx val="646925007"/>
        <c:crosses val="autoZero"/>
        <c:crossBetween val="between"/>
      </c:valAx>
      <c:spPr>
        <a:noFill/>
        <a:ln w="31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 Tables!Monthly Trend</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solidFill>
                <a:latin typeface="+mj-lt"/>
              </a:rPr>
              <a:t>Call</a:t>
            </a:r>
            <a:r>
              <a:rPr lang="en-US" baseline="0">
                <a:solidFill>
                  <a:schemeClr val="accent6"/>
                </a:solidFill>
                <a:latin typeface="+mj-lt"/>
              </a:rPr>
              <a:t> Trend</a:t>
            </a:r>
            <a:endParaRPr lang="en-US">
              <a:solidFill>
                <a:schemeClr val="accent6"/>
              </a:solidFill>
              <a:latin typeface="+mj-lt"/>
            </a:endParaRPr>
          </a:p>
        </c:rich>
      </c:tx>
      <c:layout>
        <c:manualLayout>
          <c:xMode val="edge"/>
          <c:yMode val="edge"/>
          <c:x val="8.8282852738420237E-2"/>
          <c:y val="2.30452585287870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5">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lumMod val="75000"/>
                  <a:lumOff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99945495928569"/>
          <c:y val="0.10792983716800991"/>
          <c:w val="0.8578642591306016"/>
          <c:h val="0.73379823059593763"/>
        </c:manualLayout>
      </c:layout>
      <c:areaChart>
        <c:grouping val="standard"/>
        <c:varyColors val="0"/>
        <c:ser>
          <c:idx val="1"/>
          <c:order val="1"/>
          <c:tx>
            <c:strRef>
              <c:f>'Pivot Tables'!$C$24</c:f>
              <c:strCache>
                <c:ptCount val="1"/>
                <c:pt idx="0">
                  <c:v>Call Count2</c:v>
                </c:pt>
              </c:strCache>
            </c:strRef>
          </c:tx>
          <c:spPr>
            <a:gradFill flip="none" rotWithShape="1">
              <a:gsLst>
                <a:gs pos="0">
                  <a:schemeClr val="accent5">
                    <a:alpha val="50000"/>
                  </a:schemeClr>
                </a:gs>
                <a:gs pos="100000">
                  <a:schemeClr val="accent6"/>
                </a:gs>
              </a:gsLst>
              <a:lin ang="16200000" scaled="1"/>
              <a:tileRect/>
            </a:gradFill>
            <a:ln>
              <a:noFill/>
            </a:ln>
            <a:effectLst/>
          </c:spPr>
          <c:cat>
            <c:strRef>
              <c:f>'Pivot Tables'!$A$25:$A$37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Tables'!$C$25:$C$37</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D67B-4391-8894-8713A809829E}"/>
            </c:ext>
          </c:extLst>
        </c:ser>
        <c:dLbls>
          <c:showLegendKey val="0"/>
          <c:showVal val="0"/>
          <c:showCatName val="0"/>
          <c:showSerName val="0"/>
          <c:showPercent val="0"/>
          <c:showBubbleSize val="0"/>
        </c:dLbls>
        <c:axId val="658726527"/>
        <c:axId val="658726047"/>
      </c:areaChart>
      <c:lineChart>
        <c:grouping val="standard"/>
        <c:varyColors val="0"/>
        <c:ser>
          <c:idx val="0"/>
          <c:order val="0"/>
          <c:tx>
            <c:strRef>
              <c:f>'Pivot Tables'!$B$24</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lumMod val="75000"/>
                    <a:lumOff val="25000"/>
                  </a:schemeClr>
                </a:solidFill>
              </a:ln>
              <a:effectLst/>
            </c:spPr>
          </c:marker>
          <c:cat>
            <c:strRef>
              <c:f>'Pivot Tables'!$A$25:$A$37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Tables'!$B$25:$B$37</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D67B-4391-8894-8713A809829E}"/>
            </c:ext>
          </c:extLst>
        </c:ser>
        <c:dLbls>
          <c:showLegendKey val="0"/>
          <c:showVal val="0"/>
          <c:showCatName val="0"/>
          <c:showSerName val="0"/>
          <c:showPercent val="0"/>
          <c:showBubbleSize val="0"/>
        </c:dLbls>
        <c:marker val="1"/>
        <c:smooth val="0"/>
        <c:axId val="658726527"/>
        <c:axId val="658726047"/>
      </c:lineChart>
      <c:catAx>
        <c:axId val="658726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726047"/>
        <c:crosses val="autoZero"/>
        <c:auto val="1"/>
        <c:lblAlgn val="ctr"/>
        <c:lblOffset val="100"/>
        <c:noMultiLvlLbl val="0"/>
      </c:catAx>
      <c:valAx>
        <c:axId val="658726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726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 Tables!PivotTable11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latin typeface="+mj-lt"/>
              </a:rPr>
              <a:t>Female</a:t>
            </a:r>
            <a:r>
              <a:rPr lang="en-IN" baseline="0">
                <a:latin typeface="+mj-lt"/>
              </a:rPr>
              <a:t> vs. </a:t>
            </a:r>
            <a:r>
              <a:rPr lang="en-IN" baseline="0">
                <a:solidFill>
                  <a:schemeClr val="accent4"/>
                </a:solidFill>
                <a:latin typeface="+mj-lt"/>
              </a:rPr>
              <a:t>Male</a:t>
            </a:r>
            <a:r>
              <a:rPr lang="en-IN" baseline="0">
                <a:latin typeface="+mj-lt"/>
              </a:rPr>
              <a:t> </a:t>
            </a:r>
          </a:p>
          <a:p>
            <a:pPr>
              <a:defRPr/>
            </a:pPr>
            <a:r>
              <a:rPr lang="en-IN" baseline="0">
                <a:latin typeface="+mj-lt"/>
              </a:rPr>
              <a:t>Callers</a:t>
            </a:r>
            <a:endParaRPr lang="en-IN">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accent5">
                <a:lumMod val="40000"/>
                <a:lumOff val="6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accent4">
                <a:lumMod val="60000"/>
                <a:lumOff val="4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 Tables'!$I$64:$I$65</c:f>
              <c:strCache>
                <c:ptCount val="1"/>
                <c:pt idx="0">
                  <c:v>Female</c:v>
                </c:pt>
              </c:strCache>
            </c:strRef>
          </c:tx>
          <c:spPr>
            <a:solidFill>
              <a:schemeClr val="accent5"/>
            </a:solidFill>
            <a:ln>
              <a:noFill/>
            </a:ln>
            <a:effectLst/>
          </c:spPr>
          <c:invertIfNegative val="0"/>
          <c:dLbls>
            <c:spPr>
              <a:solidFill>
                <a:schemeClr val="accent5">
                  <a:lumMod val="40000"/>
                  <a:lumOff val="6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Tables'!$H$66:$H$69</c:f>
              <c:strCache>
                <c:ptCount val="3"/>
                <c:pt idx="0">
                  <c:v>Cincinnati</c:v>
                </c:pt>
                <c:pt idx="1">
                  <c:v>Cleveland</c:v>
                </c:pt>
                <c:pt idx="2">
                  <c:v>Columbus</c:v>
                </c:pt>
              </c:strCache>
            </c:strRef>
          </c:cat>
          <c:val>
            <c:numRef>
              <c:f>'Pivot Tables'!$I$66:$I$69</c:f>
              <c:numCache>
                <c:formatCode>#,##0</c:formatCode>
                <c:ptCount val="3"/>
                <c:pt idx="0">
                  <c:v>144</c:v>
                </c:pt>
                <c:pt idx="1">
                  <c:v>326</c:v>
                </c:pt>
                <c:pt idx="2">
                  <c:v>129</c:v>
                </c:pt>
              </c:numCache>
            </c:numRef>
          </c:val>
          <c:extLst>
            <c:ext xmlns:c16="http://schemas.microsoft.com/office/drawing/2014/chart" uri="{C3380CC4-5D6E-409C-BE32-E72D297353CC}">
              <c16:uniqueId val="{00000000-03D1-4454-8D6B-D8B0FFE477C6}"/>
            </c:ext>
          </c:extLst>
        </c:ser>
        <c:ser>
          <c:idx val="1"/>
          <c:order val="1"/>
          <c:tx>
            <c:strRef>
              <c:f>'Pivot Tables'!$J$64:$J$65</c:f>
              <c:strCache>
                <c:ptCount val="1"/>
                <c:pt idx="0">
                  <c:v>Male</c:v>
                </c:pt>
              </c:strCache>
            </c:strRef>
          </c:tx>
          <c:spPr>
            <a:solidFill>
              <a:schemeClr val="accent4"/>
            </a:solidFill>
            <a:ln>
              <a:noFill/>
            </a:ln>
            <a:effectLst/>
          </c:spPr>
          <c:invertIfNegative val="0"/>
          <c:dLbls>
            <c:spPr>
              <a:solidFill>
                <a:schemeClr val="accent4">
                  <a:lumMod val="60000"/>
                  <a:lumOff val="4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Tables'!$H$66:$H$69</c:f>
              <c:strCache>
                <c:ptCount val="3"/>
                <c:pt idx="0">
                  <c:v>Cincinnati</c:v>
                </c:pt>
                <c:pt idx="1">
                  <c:v>Cleveland</c:v>
                </c:pt>
                <c:pt idx="2">
                  <c:v>Columbus</c:v>
                </c:pt>
              </c:strCache>
            </c:strRef>
          </c:cat>
          <c:val>
            <c:numRef>
              <c:f>'Pivot Tables'!$J$66:$J$69</c:f>
              <c:numCache>
                <c:formatCode>#,##0</c:formatCode>
                <c:ptCount val="3"/>
                <c:pt idx="0">
                  <c:v>132</c:v>
                </c:pt>
                <c:pt idx="1">
                  <c:v>63</c:v>
                </c:pt>
                <c:pt idx="2">
                  <c:v>206</c:v>
                </c:pt>
              </c:numCache>
            </c:numRef>
          </c:val>
          <c:extLst>
            <c:ext xmlns:c16="http://schemas.microsoft.com/office/drawing/2014/chart" uri="{C3380CC4-5D6E-409C-BE32-E72D297353CC}">
              <c16:uniqueId val="{00000001-03D1-4454-8D6B-D8B0FFE477C6}"/>
            </c:ext>
          </c:extLst>
        </c:ser>
        <c:dLbls>
          <c:dLblPos val="ctr"/>
          <c:showLegendKey val="0"/>
          <c:showVal val="1"/>
          <c:showCatName val="0"/>
          <c:showSerName val="0"/>
          <c:showPercent val="0"/>
          <c:showBubbleSize val="0"/>
        </c:dLbls>
        <c:gapWidth val="25"/>
        <c:overlap val="100"/>
        <c:axId val="851376655"/>
        <c:axId val="851377615"/>
      </c:barChart>
      <c:catAx>
        <c:axId val="8513766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377615"/>
        <c:crosses val="autoZero"/>
        <c:auto val="1"/>
        <c:lblAlgn val="ctr"/>
        <c:lblOffset val="100"/>
        <c:noMultiLvlLbl val="0"/>
      </c:catAx>
      <c:valAx>
        <c:axId val="851377615"/>
        <c:scaling>
          <c:orientation val="minMax"/>
        </c:scaling>
        <c:delete val="1"/>
        <c:axPos val="l"/>
        <c:numFmt formatCode="0%" sourceLinked="1"/>
        <c:majorTickMark val="out"/>
        <c:minorTickMark val="none"/>
        <c:tickLblPos val="nextTo"/>
        <c:crossAx val="851376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 Tables!Rep Satisfaction</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chemeClr val="bg2">
                    <a:lumMod val="50000"/>
                  </a:schemeClr>
                </a:solidFill>
                <a:latin typeface="+mj-lt"/>
              </a:rPr>
              <a:t>Rating</a:t>
            </a:r>
          </a:p>
        </c:rich>
      </c:tx>
      <c:layout>
        <c:manualLayout>
          <c:xMode val="edge"/>
          <c:yMode val="edge"/>
          <c:x val="0.35111007497276187"/>
          <c:y val="5.7125729354896355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Tables'!$I$79</c:f>
              <c:strCache>
                <c:ptCount val="1"/>
                <c:pt idx="0">
                  <c:v>Total</c:v>
                </c:pt>
              </c:strCache>
            </c:strRef>
          </c:tx>
          <c:spPr>
            <a:solidFill>
              <a:schemeClr val="bg2">
                <a:lumMod val="50000"/>
              </a:schemeClr>
            </a:solidFill>
            <a:ln>
              <a:noFill/>
            </a:ln>
            <a:effectLst/>
          </c:spPr>
          <c:invertIfNegative val="0"/>
          <c:cat>
            <c:strRef>
              <c:f>'Pivot Tables'!$H$80:$H$84</c:f>
              <c:strCache>
                <c:ptCount val="4"/>
                <c:pt idx="0">
                  <c:v>2</c:v>
                </c:pt>
                <c:pt idx="1">
                  <c:v>3</c:v>
                </c:pt>
                <c:pt idx="2">
                  <c:v>4</c:v>
                </c:pt>
                <c:pt idx="3">
                  <c:v>5</c:v>
                </c:pt>
              </c:strCache>
            </c:strRef>
          </c:cat>
          <c:val>
            <c:numRef>
              <c:f>'Pivot Tables'!$I$80:$I$84</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6DE1-4A21-B20E-DFC00DC76D10}"/>
            </c:ext>
          </c:extLst>
        </c:ser>
        <c:dLbls>
          <c:showLegendKey val="0"/>
          <c:showVal val="0"/>
          <c:showCatName val="0"/>
          <c:showSerName val="0"/>
          <c:showPercent val="0"/>
          <c:showBubbleSize val="0"/>
        </c:dLbls>
        <c:gapWidth val="10"/>
        <c:overlap val="-27"/>
        <c:axId val="1649822496"/>
        <c:axId val="1649829216"/>
      </c:barChart>
      <c:catAx>
        <c:axId val="164982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829216"/>
        <c:crosses val="autoZero"/>
        <c:auto val="1"/>
        <c:lblAlgn val="ctr"/>
        <c:lblOffset val="100"/>
        <c:noMultiLvlLbl val="0"/>
      </c:catAx>
      <c:valAx>
        <c:axId val="16498292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822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3.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6.xml"/><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chart" Target="../charts/chart1.xml"/><Relationship Id="rId5" Type="http://schemas.openxmlformats.org/officeDocument/2006/relationships/image" Target="../media/image10.png"/><Relationship Id="rId15" Type="http://schemas.openxmlformats.org/officeDocument/2006/relationships/chart" Target="../charts/chart5.xml"/><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 Id="rId1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4</xdr:col>
      <xdr:colOff>413254</xdr:colOff>
      <xdr:row>16</xdr:row>
      <xdr:rowOff>110873</xdr:rowOff>
    </xdr:from>
    <xdr:to>
      <xdr:col>11</xdr:col>
      <xdr:colOff>272142</xdr:colOff>
      <xdr:row>34</xdr:row>
      <xdr:rowOff>70556</xdr:rowOff>
    </xdr:to>
    <xdr:sp macro="" textlink="">
      <xdr:nvSpPr>
        <xdr:cNvPr id="36" name="Rectangle 35">
          <a:extLst>
            <a:ext uri="{FF2B5EF4-FFF2-40B4-BE49-F238E27FC236}">
              <a16:creationId xmlns:a16="http://schemas.microsoft.com/office/drawing/2014/main" id="{8693A638-885B-BC9E-0A7D-50870622EAB8}"/>
            </a:ext>
          </a:extLst>
        </xdr:cNvPr>
        <xdr:cNvSpPr/>
      </xdr:nvSpPr>
      <xdr:spPr>
        <a:xfrm>
          <a:off x="2156618" y="3066509"/>
          <a:ext cx="4465524" cy="3284774"/>
        </a:xfrm>
        <a:prstGeom prst="rect">
          <a:avLst/>
        </a:prstGeom>
        <a:solidFill>
          <a:schemeClr val="bg1"/>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165100</xdr:colOff>
      <xdr:row>2</xdr:row>
      <xdr:rowOff>69850</xdr:rowOff>
    </xdr:from>
    <xdr:to>
      <xdr:col>4</xdr:col>
      <xdr:colOff>31750</xdr:colOff>
      <xdr:row>6</xdr:row>
      <xdr:rowOff>158750</xdr:rowOff>
    </xdr:to>
    <xdr:sp macro="" textlink="'Pivot Tables'!A4">
      <xdr:nvSpPr>
        <xdr:cNvPr id="2" name="Rectangle 1">
          <a:extLst>
            <a:ext uri="{FF2B5EF4-FFF2-40B4-BE49-F238E27FC236}">
              <a16:creationId xmlns:a16="http://schemas.microsoft.com/office/drawing/2014/main" id="{EE269008-DD2A-B305-AD63-EB5A27D69B3D}"/>
            </a:ext>
          </a:extLst>
        </xdr:cNvPr>
        <xdr:cNvSpPr/>
      </xdr:nvSpPr>
      <xdr:spPr>
        <a:xfrm>
          <a:off x="373743" y="432707"/>
          <a:ext cx="1417864" cy="814614"/>
        </a:xfrm>
        <a:prstGeom prst="rect">
          <a:avLst/>
        </a:prstGeom>
        <a:solidFill>
          <a:schemeClr val="accent6">
            <a:alpha val="91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4070A22-3BB9-45E4-9535-9C30F755BBCE}" type="TxLink">
            <a:rPr lang="en-US" sz="2400" b="0" i="0" u="none" strike="noStrike">
              <a:solidFill>
                <a:schemeClr val="bg1"/>
              </a:solidFill>
              <a:latin typeface="Aptos ExtraBold" panose="020B0004020202020204" pitchFamily="34" charset="0"/>
            </a:rPr>
            <a:pPr algn="ctr"/>
            <a:t>1,000</a:t>
          </a:fld>
          <a:endParaRPr lang="en-US" sz="2400" b="0" i="0" u="none" strike="noStrike">
            <a:solidFill>
              <a:schemeClr val="bg1"/>
            </a:solidFill>
            <a:latin typeface="Aptos ExtraBold" panose="020B0004020202020204" pitchFamily="34" charset="0"/>
          </a:endParaRPr>
        </a:p>
        <a:p>
          <a:pPr algn="ctr"/>
          <a:endParaRPr lang="en-US" sz="2400">
            <a:solidFill>
              <a:schemeClr val="bg1"/>
            </a:solidFill>
            <a:latin typeface="Aptos ExtraBold" panose="020B0004020202020204" pitchFamily="34" charset="0"/>
          </a:endParaRPr>
        </a:p>
      </xdr:txBody>
    </xdr:sp>
    <xdr:clientData/>
  </xdr:twoCellAnchor>
  <xdr:twoCellAnchor>
    <xdr:from>
      <xdr:col>2</xdr:col>
      <xdr:colOff>127000</xdr:colOff>
      <xdr:row>2</xdr:row>
      <xdr:rowOff>101600</xdr:rowOff>
    </xdr:from>
    <xdr:to>
      <xdr:col>3</xdr:col>
      <xdr:colOff>463550</xdr:colOff>
      <xdr:row>3</xdr:row>
      <xdr:rowOff>146050</xdr:rowOff>
    </xdr:to>
    <xdr:sp macro="" textlink="">
      <xdr:nvSpPr>
        <xdr:cNvPr id="3" name="TextBox 2">
          <a:extLst>
            <a:ext uri="{FF2B5EF4-FFF2-40B4-BE49-F238E27FC236}">
              <a16:creationId xmlns:a16="http://schemas.microsoft.com/office/drawing/2014/main" id="{94B35EE1-F705-8914-7E75-041A87FFEBEF}"/>
            </a:ext>
          </a:extLst>
        </xdr:cNvPr>
        <xdr:cNvSpPr txBox="1"/>
      </xdr:nvSpPr>
      <xdr:spPr>
        <a:xfrm>
          <a:off x="558800" y="469900"/>
          <a:ext cx="996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Calls</a:t>
          </a:r>
        </a:p>
        <a:p>
          <a:pPr algn="ctr"/>
          <a:endParaRPr lang="en-IN" sz="1100"/>
        </a:p>
      </xdr:txBody>
    </xdr:sp>
    <xdr:clientData/>
  </xdr:twoCellAnchor>
  <xdr:twoCellAnchor editAs="oneCell">
    <xdr:from>
      <xdr:col>1</xdr:col>
      <xdr:colOff>209551</xdr:colOff>
      <xdr:row>2</xdr:row>
      <xdr:rowOff>114301</xdr:rowOff>
    </xdr:from>
    <xdr:to>
      <xdr:col>2</xdr:col>
      <xdr:colOff>162307</xdr:colOff>
      <xdr:row>3</xdr:row>
      <xdr:rowOff>106734</xdr:rowOff>
    </xdr:to>
    <xdr:pic>
      <xdr:nvPicPr>
        <xdr:cNvPr id="4" name="Graphic 3" descr="Receiver with solid fill">
          <a:extLst>
            <a:ext uri="{FF2B5EF4-FFF2-40B4-BE49-F238E27FC236}">
              <a16:creationId xmlns:a16="http://schemas.microsoft.com/office/drawing/2014/main" id="{88625B60-29DC-49BD-91C6-E7456F4F83A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739069">
          <a:off x="419101" y="482601"/>
          <a:ext cx="178674" cy="171449"/>
        </a:xfrm>
        <a:prstGeom prst="rect">
          <a:avLst/>
        </a:prstGeom>
      </xdr:spPr>
    </xdr:pic>
    <xdr:clientData/>
  </xdr:twoCellAnchor>
  <xdr:twoCellAnchor>
    <xdr:from>
      <xdr:col>2</xdr:col>
      <xdr:colOff>190500</xdr:colOff>
      <xdr:row>5</xdr:row>
      <xdr:rowOff>114300</xdr:rowOff>
    </xdr:from>
    <xdr:to>
      <xdr:col>3</xdr:col>
      <xdr:colOff>381000</xdr:colOff>
      <xdr:row>6</xdr:row>
      <xdr:rowOff>133350</xdr:rowOff>
    </xdr:to>
    <xdr:sp macro="" textlink="'Pivot Tables'!A10">
      <xdr:nvSpPr>
        <xdr:cNvPr id="5" name="TextBox 4">
          <a:extLst>
            <a:ext uri="{FF2B5EF4-FFF2-40B4-BE49-F238E27FC236}">
              <a16:creationId xmlns:a16="http://schemas.microsoft.com/office/drawing/2014/main" id="{1672020B-1052-0A27-6300-C81FFB7AAEC9}"/>
            </a:ext>
          </a:extLst>
        </xdr:cNvPr>
        <xdr:cNvSpPr txBox="1"/>
      </xdr:nvSpPr>
      <xdr:spPr>
        <a:xfrm>
          <a:off x="622300" y="1035050"/>
          <a:ext cx="8509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2B5C49-D752-4DA5-8274-D96D200979C1}" type="TxLink">
            <a:rPr lang="en-US" sz="1100" b="0" i="0" u="none" strike="noStrike">
              <a:solidFill>
                <a:schemeClr val="bg1"/>
              </a:solidFill>
              <a:latin typeface="Aptos"/>
            </a:rPr>
            <a:pPr algn="ctr"/>
            <a:t>200</a:t>
          </a:fld>
          <a:endParaRPr lang="en-IN" sz="1100">
            <a:solidFill>
              <a:schemeClr val="bg1"/>
            </a:solidFill>
          </a:endParaRPr>
        </a:p>
      </xdr:txBody>
    </xdr:sp>
    <xdr:clientData/>
  </xdr:twoCellAnchor>
  <xdr:twoCellAnchor>
    <xdr:from>
      <xdr:col>2</xdr:col>
      <xdr:colOff>0</xdr:colOff>
      <xdr:row>9</xdr:row>
      <xdr:rowOff>0</xdr:rowOff>
    </xdr:from>
    <xdr:to>
      <xdr:col>4</xdr:col>
      <xdr:colOff>88900</xdr:colOff>
      <xdr:row>13</xdr:row>
      <xdr:rowOff>88900</xdr:rowOff>
    </xdr:to>
    <xdr:sp macro="" textlink="'Pivot Tables'!B4">
      <xdr:nvSpPr>
        <xdr:cNvPr id="15" name="Rectangle 14">
          <a:extLst>
            <a:ext uri="{FF2B5EF4-FFF2-40B4-BE49-F238E27FC236}">
              <a16:creationId xmlns:a16="http://schemas.microsoft.com/office/drawing/2014/main" id="{8D2CF136-C16E-466F-9350-3768B1FCEE75}"/>
            </a:ext>
          </a:extLst>
        </xdr:cNvPr>
        <xdr:cNvSpPr/>
      </xdr:nvSpPr>
      <xdr:spPr>
        <a:xfrm>
          <a:off x="431800" y="1657350"/>
          <a:ext cx="1409700" cy="825500"/>
        </a:xfrm>
        <a:prstGeom prst="rect">
          <a:avLst/>
        </a:prstGeom>
        <a:solidFill>
          <a:schemeClr val="accent6">
            <a:alpha val="91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61AB09E-C4C6-4671-99F2-3525E20F1A40}" type="TxLink">
            <a:rPr lang="en-US" sz="2400" b="0" i="0" u="none" strike="noStrike">
              <a:solidFill>
                <a:schemeClr val="bg1"/>
              </a:solidFill>
              <a:latin typeface="Aptos ExtraBold" panose="020B0004020202020204" pitchFamily="34" charset="0"/>
            </a:rPr>
            <a:pPr algn="ctr"/>
            <a:t>$96,623</a:t>
          </a:fld>
          <a:endParaRPr lang="en-US" sz="2400">
            <a:solidFill>
              <a:schemeClr val="bg1"/>
            </a:solidFill>
            <a:latin typeface="Aptos ExtraBold" panose="020B0004020202020204" pitchFamily="34" charset="0"/>
          </a:endParaRPr>
        </a:p>
      </xdr:txBody>
    </xdr:sp>
    <xdr:clientData/>
  </xdr:twoCellAnchor>
  <xdr:twoCellAnchor>
    <xdr:from>
      <xdr:col>2</xdr:col>
      <xdr:colOff>184150</xdr:colOff>
      <xdr:row>9</xdr:row>
      <xdr:rowOff>31750</xdr:rowOff>
    </xdr:from>
    <xdr:to>
      <xdr:col>3</xdr:col>
      <xdr:colOff>520700</xdr:colOff>
      <xdr:row>10</xdr:row>
      <xdr:rowOff>76200</xdr:rowOff>
    </xdr:to>
    <xdr:sp macro="" textlink="">
      <xdr:nvSpPr>
        <xdr:cNvPr id="16" name="TextBox 15">
          <a:extLst>
            <a:ext uri="{FF2B5EF4-FFF2-40B4-BE49-F238E27FC236}">
              <a16:creationId xmlns:a16="http://schemas.microsoft.com/office/drawing/2014/main" id="{DE2A4C6F-AE92-4A7A-8D31-367F32D00D85}"/>
            </a:ext>
          </a:extLst>
        </xdr:cNvPr>
        <xdr:cNvSpPr txBox="1"/>
      </xdr:nvSpPr>
      <xdr:spPr>
        <a:xfrm>
          <a:off x="615950" y="1689100"/>
          <a:ext cx="996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Amount</a:t>
          </a:r>
        </a:p>
        <a:p>
          <a:pPr algn="ctr"/>
          <a:endParaRPr lang="en-IN" sz="1100"/>
        </a:p>
      </xdr:txBody>
    </xdr:sp>
    <xdr:clientData/>
  </xdr:twoCellAnchor>
  <xdr:twoCellAnchor editAs="oneCell">
    <xdr:from>
      <xdr:col>2</xdr:col>
      <xdr:colOff>49424</xdr:colOff>
      <xdr:row>9</xdr:row>
      <xdr:rowOff>44451</xdr:rowOff>
    </xdr:from>
    <xdr:to>
      <xdr:col>2</xdr:col>
      <xdr:colOff>218152</xdr:colOff>
      <xdr:row>10</xdr:row>
      <xdr:rowOff>31750</xdr:rowOff>
    </xdr:to>
    <xdr:pic>
      <xdr:nvPicPr>
        <xdr:cNvPr id="17" name="Graphic 16">
          <a:extLst>
            <a:ext uri="{FF2B5EF4-FFF2-40B4-BE49-F238E27FC236}">
              <a16:creationId xmlns:a16="http://schemas.microsoft.com/office/drawing/2014/main" id="{9CDD55FD-969B-4F06-8476-1FC5666933D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739069">
          <a:off x="484853" y="1677308"/>
          <a:ext cx="168728" cy="168728"/>
        </a:xfrm>
        <a:prstGeom prst="rect">
          <a:avLst/>
        </a:prstGeom>
      </xdr:spPr>
    </xdr:pic>
    <xdr:clientData/>
  </xdr:twoCellAnchor>
  <xdr:twoCellAnchor>
    <xdr:from>
      <xdr:col>2</xdr:col>
      <xdr:colOff>247650</xdr:colOff>
      <xdr:row>12</xdr:row>
      <xdr:rowOff>44450</xdr:rowOff>
    </xdr:from>
    <xdr:to>
      <xdr:col>3</xdr:col>
      <xdr:colOff>438150</xdr:colOff>
      <xdr:row>13</xdr:row>
      <xdr:rowOff>63500</xdr:rowOff>
    </xdr:to>
    <xdr:sp macro="" textlink="'Pivot Tables'!B10">
      <xdr:nvSpPr>
        <xdr:cNvPr id="18" name="TextBox 17">
          <a:extLst>
            <a:ext uri="{FF2B5EF4-FFF2-40B4-BE49-F238E27FC236}">
              <a16:creationId xmlns:a16="http://schemas.microsoft.com/office/drawing/2014/main" id="{13B082B4-0F80-42A5-84F3-6CABF649D749}"/>
            </a:ext>
          </a:extLst>
        </xdr:cNvPr>
        <xdr:cNvSpPr txBox="1"/>
      </xdr:nvSpPr>
      <xdr:spPr>
        <a:xfrm>
          <a:off x="679450" y="2254250"/>
          <a:ext cx="8509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C437BC9-6A54-462E-8C59-C8E9DE463866}" type="TxLink">
            <a:rPr lang="en-US" sz="1100" b="0" i="0" u="none" strike="noStrike">
              <a:solidFill>
                <a:schemeClr val="bg1"/>
              </a:solidFill>
              <a:latin typeface="Aptos"/>
            </a:rPr>
            <a:pPr algn="ctr"/>
            <a:t>$20,104</a:t>
          </a:fld>
          <a:endParaRPr lang="en-IN" sz="1100">
            <a:solidFill>
              <a:schemeClr val="bg1"/>
            </a:solidFill>
          </a:endParaRPr>
        </a:p>
      </xdr:txBody>
    </xdr:sp>
    <xdr:clientData/>
  </xdr:twoCellAnchor>
  <xdr:twoCellAnchor>
    <xdr:from>
      <xdr:col>2</xdr:col>
      <xdr:colOff>0</xdr:colOff>
      <xdr:row>16</xdr:row>
      <xdr:rowOff>0</xdr:rowOff>
    </xdr:from>
    <xdr:to>
      <xdr:col>4</xdr:col>
      <xdr:colOff>88900</xdr:colOff>
      <xdr:row>20</xdr:row>
      <xdr:rowOff>88900</xdr:rowOff>
    </xdr:to>
    <xdr:sp macro="" textlink="'Pivot Tables'!C4">
      <xdr:nvSpPr>
        <xdr:cNvPr id="19" name="Rectangle 18">
          <a:extLst>
            <a:ext uri="{FF2B5EF4-FFF2-40B4-BE49-F238E27FC236}">
              <a16:creationId xmlns:a16="http://schemas.microsoft.com/office/drawing/2014/main" id="{7CD72D1A-9132-4EC6-928C-46B0E2559E62}"/>
            </a:ext>
          </a:extLst>
        </xdr:cNvPr>
        <xdr:cNvSpPr/>
      </xdr:nvSpPr>
      <xdr:spPr>
        <a:xfrm>
          <a:off x="431800" y="2946400"/>
          <a:ext cx="1409700" cy="825500"/>
        </a:xfrm>
        <a:prstGeom prst="rect">
          <a:avLst/>
        </a:prstGeom>
        <a:solidFill>
          <a:schemeClr val="accent6">
            <a:alpha val="91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4008832-C682-4013-B428-91F23B84A42E}" type="TxLink">
            <a:rPr lang="en-US" sz="2400" b="0" i="0" u="none" strike="noStrike">
              <a:solidFill>
                <a:schemeClr val="bg1"/>
              </a:solidFill>
              <a:latin typeface="Aptos ExtraBold" panose="020B0004020202020204" pitchFamily="34" charset="0"/>
            </a:rPr>
            <a:pPr algn="ctr"/>
            <a:t>89,850</a:t>
          </a:fld>
          <a:endParaRPr lang="en-US" sz="2400">
            <a:solidFill>
              <a:schemeClr val="bg1"/>
            </a:solidFill>
            <a:latin typeface="Aptos ExtraBold" panose="020B0004020202020204" pitchFamily="34" charset="0"/>
          </a:endParaRPr>
        </a:p>
      </xdr:txBody>
    </xdr:sp>
    <xdr:clientData/>
  </xdr:twoCellAnchor>
  <xdr:twoCellAnchor>
    <xdr:from>
      <xdr:col>2</xdr:col>
      <xdr:colOff>184150</xdr:colOff>
      <xdr:row>16</xdr:row>
      <xdr:rowOff>31750</xdr:rowOff>
    </xdr:from>
    <xdr:to>
      <xdr:col>3</xdr:col>
      <xdr:colOff>520700</xdr:colOff>
      <xdr:row>17</xdr:row>
      <xdr:rowOff>76200</xdr:rowOff>
    </xdr:to>
    <xdr:sp macro="" textlink="">
      <xdr:nvSpPr>
        <xdr:cNvPr id="20" name="TextBox 19">
          <a:extLst>
            <a:ext uri="{FF2B5EF4-FFF2-40B4-BE49-F238E27FC236}">
              <a16:creationId xmlns:a16="http://schemas.microsoft.com/office/drawing/2014/main" id="{8486D4C3-975D-4F79-BF43-B942EC16AC0A}"/>
            </a:ext>
          </a:extLst>
        </xdr:cNvPr>
        <xdr:cNvSpPr txBox="1"/>
      </xdr:nvSpPr>
      <xdr:spPr>
        <a:xfrm>
          <a:off x="615950" y="2978150"/>
          <a:ext cx="996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Duration</a:t>
          </a:r>
        </a:p>
        <a:p>
          <a:pPr algn="ctr"/>
          <a:endParaRPr lang="en-IN" sz="1100"/>
        </a:p>
      </xdr:txBody>
    </xdr:sp>
    <xdr:clientData/>
  </xdr:twoCellAnchor>
  <xdr:twoCellAnchor editAs="oneCell">
    <xdr:from>
      <xdr:col>2</xdr:col>
      <xdr:colOff>49424</xdr:colOff>
      <xdr:row>16</xdr:row>
      <xdr:rowOff>44451</xdr:rowOff>
    </xdr:from>
    <xdr:to>
      <xdr:col>2</xdr:col>
      <xdr:colOff>218152</xdr:colOff>
      <xdr:row>17</xdr:row>
      <xdr:rowOff>31751</xdr:rowOff>
    </xdr:to>
    <xdr:pic>
      <xdr:nvPicPr>
        <xdr:cNvPr id="21" name="Graphic 20">
          <a:extLst>
            <a:ext uri="{FF2B5EF4-FFF2-40B4-BE49-F238E27FC236}">
              <a16:creationId xmlns:a16="http://schemas.microsoft.com/office/drawing/2014/main" id="{4EE5B615-B673-4E25-9943-1163986EAE4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84853" y="2947308"/>
          <a:ext cx="168728" cy="168728"/>
        </a:xfrm>
        <a:prstGeom prst="rect">
          <a:avLst/>
        </a:prstGeom>
      </xdr:spPr>
    </xdr:pic>
    <xdr:clientData/>
  </xdr:twoCellAnchor>
  <xdr:twoCellAnchor>
    <xdr:from>
      <xdr:col>2</xdr:col>
      <xdr:colOff>247650</xdr:colOff>
      <xdr:row>19</xdr:row>
      <xdr:rowOff>44450</xdr:rowOff>
    </xdr:from>
    <xdr:to>
      <xdr:col>3</xdr:col>
      <xdr:colOff>438150</xdr:colOff>
      <xdr:row>20</xdr:row>
      <xdr:rowOff>63500</xdr:rowOff>
    </xdr:to>
    <xdr:sp macro="" textlink="'Pivot Tables'!C10">
      <xdr:nvSpPr>
        <xdr:cNvPr id="22" name="TextBox 21">
          <a:extLst>
            <a:ext uri="{FF2B5EF4-FFF2-40B4-BE49-F238E27FC236}">
              <a16:creationId xmlns:a16="http://schemas.microsoft.com/office/drawing/2014/main" id="{0F8B7C0B-2FF0-49E4-B722-D9BA9F705ED3}"/>
            </a:ext>
          </a:extLst>
        </xdr:cNvPr>
        <xdr:cNvSpPr txBox="1"/>
      </xdr:nvSpPr>
      <xdr:spPr>
        <a:xfrm>
          <a:off x="679450" y="3543300"/>
          <a:ext cx="8509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1F71FF-FC60-41B3-A079-410D78FBFB7F}" type="TxLink">
            <a:rPr lang="en-US" sz="1100" b="0" i="0" u="none" strike="noStrike">
              <a:solidFill>
                <a:schemeClr val="bg1"/>
              </a:solidFill>
              <a:latin typeface="Aptos"/>
            </a:rPr>
            <a:pPr algn="ctr"/>
            <a:t>18,209</a:t>
          </a:fld>
          <a:endParaRPr lang="en-IN" sz="1100">
            <a:solidFill>
              <a:schemeClr val="bg1"/>
            </a:solidFill>
          </a:endParaRPr>
        </a:p>
      </xdr:txBody>
    </xdr:sp>
    <xdr:clientData/>
  </xdr:twoCellAnchor>
  <xdr:twoCellAnchor>
    <xdr:from>
      <xdr:col>1</xdr:col>
      <xdr:colOff>181428</xdr:colOff>
      <xdr:row>23</xdr:row>
      <xdr:rowOff>0</xdr:rowOff>
    </xdr:from>
    <xdr:to>
      <xdr:col>4</xdr:col>
      <xdr:colOff>43542</xdr:colOff>
      <xdr:row>27</xdr:row>
      <xdr:rowOff>88900</xdr:rowOff>
    </xdr:to>
    <xdr:sp macro="" textlink="'Pivot Tables'!D4">
      <xdr:nvSpPr>
        <xdr:cNvPr id="23" name="Rectangle 22">
          <a:extLst>
            <a:ext uri="{FF2B5EF4-FFF2-40B4-BE49-F238E27FC236}">
              <a16:creationId xmlns:a16="http://schemas.microsoft.com/office/drawing/2014/main" id="{A9764DBE-FA07-47BB-B609-C01FDB9DE73F}"/>
            </a:ext>
          </a:extLst>
        </xdr:cNvPr>
        <xdr:cNvSpPr/>
      </xdr:nvSpPr>
      <xdr:spPr>
        <a:xfrm>
          <a:off x="390071" y="4172857"/>
          <a:ext cx="1413328" cy="814614"/>
        </a:xfrm>
        <a:prstGeom prst="rect">
          <a:avLst/>
        </a:prstGeom>
        <a:solidFill>
          <a:schemeClr val="accent6">
            <a:alpha val="91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22CD482-C7E6-4535-B715-770E3E7CB39C}" type="TxLink">
            <a:rPr lang="en-US" sz="2400" b="0" i="0" u="none" strike="noStrike">
              <a:solidFill>
                <a:schemeClr val="bg1"/>
              </a:solidFill>
              <a:latin typeface="Aptos ExtraBold" panose="020B0004020202020204" pitchFamily="34" charset="0"/>
            </a:rPr>
            <a:pPr algn="ctr"/>
            <a:t>3.9</a:t>
          </a:fld>
          <a:endParaRPr lang="en-US" sz="2400">
            <a:solidFill>
              <a:schemeClr val="bg1"/>
            </a:solidFill>
            <a:latin typeface="Aptos ExtraBold" panose="020B0004020202020204" pitchFamily="34" charset="0"/>
          </a:endParaRPr>
        </a:p>
      </xdr:txBody>
    </xdr:sp>
    <xdr:clientData/>
  </xdr:twoCellAnchor>
  <xdr:twoCellAnchor>
    <xdr:from>
      <xdr:col>2</xdr:col>
      <xdr:colOff>184150</xdr:colOff>
      <xdr:row>23</xdr:row>
      <xdr:rowOff>31750</xdr:rowOff>
    </xdr:from>
    <xdr:to>
      <xdr:col>3</xdr:col>
      <xdr:colOff>520700</xdr:colOff>
      <xdr:row>24</xdr:row>
      <xdr:rowOff>76200</xdr:rowOff>
    </xdr:to>
    <xdr:sp macro="" textlink="">
      <xdr:nvSpPr>
        <xdr:cNvPr id="24" name="TextBox 23">
          <a:extLst>
            <a:ext uri="{FF2B5EF4-FFF2-40B4-BE49-F238E27FC236}">
              <a16:creationId xmlns:a16="http://schemas.microsoft.com/office/drawing/2014/main" id="{1877DD34-CA1A-4545-89B7-11D057CC25AE}"/>
            </a:ext>
          </a:extLst>
        </xdr:cNvPr>
        <xdr:cNvSpPr txBox="1"/>
      </xdr:nvSpPr>
      <xdr:spPr>
        <a:xfrm>
          <a:off x="615950" y="4267200"/>
          <a:ext cx="996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Avg.rating</a:t>
          </a:r>
        </a:p>
        <a:p>
          <a:pPr algn="ctr"/>
          <a:endParaRPr lang="en-IN" sz="1100"/>
        </a:p>
      </xdr:txBody>
    </xdr:sp>
    <xdr:clientData/>
  </xdr:twoCellAnchor>
  <xdr:twoCellAnchor editAs="oneCell">
    <xdr:from>
      <xdr:col>2</xdr:col>
      <xdr:colOff>49424</xdr:colOff>
      <xdr:row>23</xdr:row>
      <xdr:rowOff>44451</xdr:rowOff>
    </xdr:from>
    <xdr:to>
      <xdr:col>2</xdr:col>
      <xdr:colOff>281214</xdr:colOff>
      <xdr:row>24</xdr:row>
      <xdr:rowOff>94813</xdr:rowOff>
    </xdr:to>
    <xdr:pic>
      <xdr:nvPicPr>
        <xdr:cNvPr id="25" name="Graphic 24">
          <a:extLst>
            <a:ext uri="{FF2B5EF4-FFF2-40B4-BE49-F238E27FC236}">
              <a16:creationId xmlns:a16="http://schemas.microsoft.com/office/drawing/2014/main" id="{55666273-53C7-4B3F-864F-8741C170639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84853" y="4217308"/>
          <a:ext cx="231790" cy="231790"/>
        </a:xfrm>
        <a:prstGeom prst="rect">
          <a:avLst/>
        </a:prstGeom>
      </xdr:spPr>
    </xdr:pic>
    <xdr:clientData/>
  </xdr:twoCellAnchor>
  <xdr:twoCellAnchor>
    <xdr:from>
      <xdr:col>2</xdr:col>
      <xdr:colOff>247650</xdr:colOff>
      <xdr:row>26</xdr:row>
      <xdr:rowOff>44450</xdr:rowOff>
    </xdr:from>
    <xdr:to>
      <xdr:col>3</xdr:col>
      <xdr:colOff>438150</xdr:colOff>
      <xdr:row>27</xdr:row>
      <xdr:rowOff>63500</xdr:rowOff>
    </xdr:to>
    <xdr:sp macro="" textlink="'Pivot Tables'!D10">
      <xdr:nvSpPr>
        <xdr:cNvPr id="26" name="TextBox 25">
          <a:extLst>
            <a:ext uri="{FF2B5EF4-FFF2-40B4-BE49-F238E27FC236}">
              <a16:creationId xmlns:a16="http://schemas.microsoft.com/office/drawing/2014/main" id="{2C6624D8-31D9-46BC-A408-624C7EECDCC0}"/>
            </a:ext>
          </a:extLst>
        </xdr:cNvPr>
        <xdr:cNvSpPr txBox="1"/>
      </xdr:nvSpPr>
      <xdr:spPr>
        <a:xfrm>
          <a:off x="679450" y="4832350"/>
          <a:ext cx="8509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A090CC-A15F-45BB-9C69-08EA8733CE88}" type="TxLink">
            <a:rPr lang="en-US" sz="1100" b="0" i="0" u="none" strike="noStrike">
              <a:solidFill>
                <a:schemeClr val="bg1"/>
              </a:solidFill>
              <a:latin typeface="Aptos"/>
            </a:rPr>
            <a:pPr algn="ctr"/>
            <a:t>3.9</a:t>
          </a:fld>
          <a:endParaRPr lang="en-IN" sz="1100">
            <a:solidFill>
              <a:schemeClr val="bg1"/>
            </a:solidFill>
          </a:endParaRPr>
        </a:p>
      </xdr:txBody>
    </xdr:sp>
    <xdr:clientData/>
  </xdr:twoCellAnchor>
  <xdr:twoCellAnchor>
    <xdr:from>
      <xdr:col>2</xdr:col>
      <xdr:colOff>0</xdr:colOff>
      <xdr:row>30</xdr:row>
      <xdr:rowOff>0</xdr:rowOff>
    </xdr:from>
    <xdr:to>
      <xdr:col>4</xdr:col>
      <xdr:colOff>88900</xdr:colOff>
      <xdr:row>34</xdr:row>
      <xdr:rowOff>88900</xdr:rowOff>
    </xdr:to>
    <xdr:sp macro="" textlink="'Pivot Tables'!E4">
      <xdr:nvSpPr>
        <xdr:cNvPr id="27" name="Rectangle 26">
          <a:extLst>
            <a:ext uri="{FF2B5EF4-FFF2-40B4-BE49-F238E27FC236}">
              <a16:creationId xmlns:a16="http://schemas.microsoft.com/office/drawing/2014/main" id="{6EB10208-05A5-4ADE-965E-61226CAFEA5E}"/>
            </a:ext>
          </a:extLst>
        </xdr:cNvPr>
        <xdr:cNvSpPr/>
      </xdr:nvSpPr>
      <xdr:spPr>
        <a:xfrm>
          <a:off x="431321" y="5391509"/>
          <a:ext cx="1406824" cy="807768"/>
        </a:xfrm>
        <a:prstGeom prst="rect">
          <a:avLst/>
        </a:prstGeom>
        <a:solidFill>
          <a:schemeClr val="accent6">
            <a:alpha val="91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DE2AA8D-B3EC-44D7-B095-22912063AE1D}" type="TxLink">
            <a:rPr lang="en-US" sz="2400" b="0" i="0" u="none" strike="noStrike">
              <a:solidFill>
                <a:schemeClr val="bg1"/>
              </a:solidFill>
              <a:latin typeface="Aptos ExtraBold" panose="020B0004020202020204" pitchFamily="34" charset="0"/>
            </a:rPr>
            <a:pPr algn="ctr"/>
            <a:t>307</a:t>
          </a:fld>
          <a:endParaRPr lang="en-US" sz="2400">
            <a:solidFill>
              <a:schemeClr val="bg1"/>
            </a:solidFill>
            <a:latin typeface="Aptos ExtraBold" panose="020B0004020202020204" pitchFamily="34" charset="0"/>
          </a:endParaRPr>
        </a:p>
      </xdr:txBody>
    </xdr:sp>
    <xdr:clientData/>
  </xdr:twoCellAnchor>
  <xdr:twoCellAnchor>
    <xdr:from>
      <xdr:col>2</xdr:col>
      <xdr:colOff>184150</xdr:colOff>
      <xdr:row>29</xdr:row>
      <xdr:rowOff>155755</xdr:rowOff>
    </xdr:from>
    <xdr:to>
      <xdr:col>4</xdr:col>
      <xdr:colOff>35944</xdr:colOff>
      <xdr:row>31</xdr:row>
      <xdr:rowOff>95849</xdr:rowOff>
    </xdr:to>
    <xdr:sp macro="" textlink="">
      <xdr:nvSpPr>
        <xdr:cNvPr id="28" name="TextBox 27">
          <a:extLst>
            <a:ext uri="{FF2B5EF4-FFF2-40B4-BE49-F238E27FC236}">
              <a16:creationId xmlns:a16="http://schemas.microsoft.com/office/drawing/2014/main" id="{228E3CCB-3723-4FA4-92E7-C242D94A153D}"/>
            </a:ext>
          </a:extLst>
        </xdr:cNvPr>
        <xdr:cNvSpPr txBox="1"/>
      </xdr:nvSpPr>
      <xdr:spPr>
        <a:xfrm>
          <a:off x="615471" y="5367547"/>
          <a:ext cx="1169718" cy="299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Happy</a:t>
          </a:r>
          <a:r>
            <a:rPr lang="en-IN" sz="1100" baseline="0">
              <a:solidFill>
                <a:schemeClr val="bg1"/>
              </a:solidFill>
              <a:latin typeface="+mj-lt"/>
            </a:rPr>
            <a:t> Callers</a:t>
          </a:r>
          <a:endParaRPr lang="en-IN" sz="1100">
            <a:solidFill>
              <a:schemeClr val="bg1"/>
            </a:solidFill>
            <a:latin typeface="+mj-lt"/>
          </a:endParaRPr>
        </a:p>
        <a:p>
          <a:pPr algn="ctr"/>
          <a:endParaRPr lang="en-IN" sz="1100"/>
        </a:p>
      </xdr:txBody>
    </xdr:sp>
    <xdr:clientData/>
  </xdr:twoCellAnchor>
  <xdr:twoCellAnchor editAs="oneCell">
    <xdr:from>
      <xdr:col>2</xdr:col>
      <xdr:colOff>58496</xdr:colOff>
      <xdr:row>30</xdr:row>
      <xdr:rowOff>17236</xdr:rowOff>
    </xdr:from>
    <xdr:to>
      <xdr:col>2</xdr:col>
      <xdr:colOff>227224</xdr:colOff>
      <xdr:row>31</xdr:row>
      <xdr:rowOff>4535</xdr:rowOff>
    </xdr:to>
    <xdr:pic>
      <xdr:nvPicPr>
        <xdr:cNvPr id="29" name="Graphic 28">
          <a:extLst>
            <a:ext uri="{FF2B5EF4-FFF2-40B4-BE49-F238E27FC236}">
              <a16:creationId xmlns:a16="http://schemas.microsoft.com/office/drawing/2014/main" id="{8295FB26-F461-4A0E-AB2F-1569D2E313C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93925" y="5460093"/>
          <a:ext cx="168728" cy="168728"/>
        </a:xfrm>
        <a:prstGeom prst="rect">
          <a:avLst/>
        </a:prstGeom>
      </xdr:spPr>
    </xdr:pic>
    <xdr:clientData/>
  </xdr:twoCellAnchor>
  <xdr:twoCellAnchor editAs="oneCell">
    <xdr:from>
      <xdr:col>11</xdr:col>
      <xdr:colOff>293308</xdr:colOff>
      <xdr:row>17</xdr:row>
      <xdr:rowOff>149174</xdr:rowOff>
    </xdr:from>
    <xdr:to>
      <xdr:col>13</xdr:col>
      <xdr:colOff>282221</xdr:colOff>
      <xdr:row>28</xdr:row>
      <xdr:rowOff>171349</xdr:rowOff>
    </xdr:to>
    <mc:AlternateContent xmlns:mc="http://schemas.openxmlformats.org/markup-compatibility/2006" xmlns:a14="http://schemas.microsoft.com/office/drawing/2010/main">
      <mc:Choice Requires="a14">
        <xdr:graphicFrame macro="">
          <xdr:nvGraphicFramePr>
            <xdr:cNvPr id="31" name="Representative">
              <a:extLst>
                <a:ext uri="{FF2B5EF4-FFF2-40B4-BE49-F238E27FC236}">
                  <a16:creationId xmlns:a16="http://schemas.microsoft.com/office/drawing/2014/main" id="{7DC3B373-6DBA-4585-AE64-0D7520F9ACB0}"/>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655289" y="3204363"/>
              <a:ext cx="1306838" cy="19990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247650</xdr:colOff>
      <xdr:row>33</xdr:row>
      <xdr:rowOff>44450</xdr:rowOff>
    </xdr:from>
    <xdr:to>
      <xdr:col>3</xdr:col>
      <xdr:colOff>438150</xdr:colOff>
      <xdr:row>34</xdr:row>
      <xdr:rowOff>63500</xdr:rowOff>
    </xdr:to>
    <xdr:sp macro="" textlink="'Pivot Tables'!E10">
      <xdr:nvSpPr>
        <xdr:cNvPr id="30" name="TextBox 29">
          <a:extLst>
            <a:ext uri="{FF2B5EF4-FFF2-40B4-BE49-F238E27FC236}">
              <a16:creationId xmlns:a16="http://schemas.microsoft.com/office/drawing/2014/main" id="{C3E38AEC-4052-41B9-BDC5-4014FD44C8B2}"/>
            </a:ext>
          </a:extLst>
        </xdr:cNvPr>
        <xdr:cNvSpPr txBox="1"/>
      </xdr:nvSpPr>
      <xdr:spPr>
        <a:xfrm>
          <a:off x="679450" y="6121400"/>
          <a:ext cx="8509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DBB7388-AB9D-4667-9F1F-25D3D0DD9E8B}" type="TxLink">
            <a:rPr lang="en-US" sz="1100" b="0" i="0" u="none" strike="noStrike">
              <a:solidFill>
                <a:schemeClr val="bg1"/>
              </a:solidFill>
              <a:latin typeface="Aptos"/>
            </a:rPr>
            <a:pPr algn="ctr"/>
            <a:t>51</a:t>
          </a:fld>
          <a:endParaRPr lang="en-IN" sz="1100">
            <a:solidFill>
              <a:schemeClr val="bg1"/>
            </a:solidFill>
          </a:endParaRPr>
        </a:p>
      </xdr:txBody>
    </xdr:sp>
    <xdr:clientData/>
  </xdr:twoCellAnchor>
  <xdr:twoCellAnchor>
    <xdr:from>
      <xdr:col>8</xdr:col>
      <xdr:colOff>271235</xdr:colOff>
      <xdr:row>16</xdr:row>
      <xdr:rowOff>90715</xdr:rowOff>
    </xdr:from>
    <xdr:to>
      <xdr:col>11</xdr:col>
      <xdr:colOff>292301</xdr:colOff>
      <xdr:row>34</xdr:row>
      <xdr:rowOff>120953</xdr:rowOff>
    </xdr:to>
    <xdr:graphicFrame macro="">
      <xdr:nvGraphicFramePr>
        <xdr:cNvPr id="34" name="Chart 33">
          <a:extLst>
            <a:ext uri="{FF2B5EF4-FFF2-40B4-BE49-F238E27FC236}">
              <a16:creationId xmlns:a16="http://schemas.microsoft.com/office/drawing/2014/main" id="{3B9D0C74-8F1F-44AB-A65B-2D27C05D6B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417286</xdr:colOff>
      <xdr:row>3</xdr:row>
      <xdr:rowOff>54428</xdr:rowOff>
    </xdr:from>
    <xdr:to>
      <xdr:col>13</xdr:col>
      <xdr:colOff>326571</xdr:colOff>
      <xdr:row>13</xdr:row>
      <xdr:rowOff>154214</xdr:rowOff>
    </xdr:to>
    <xdr:graphicFrame macro="">
      <xdr:nvGraphicFramePr>
        <xdr:cNvPr id="33" name="Chart 32">
          <a:extLst>
            <a:ext uri="{FF2B5EF4-FFF2-40B4-BE49-F238E27FC236}">
              <a16:creationId xmlns:a16="http://schemas.microsoft.com/office/drawing/2014/main" id="{25981A7E-2B26-4CC6-986C-B3F4031E4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399143</xdr:colOff>
      <xdr:row>16</xdr:row>
      <xdr:rowOff>90713</xdr:rowOff>
    </xdr:from>
    <xdr:to>
      <xdr:col>8</xdr:col>
      <xdr:colOff>282222</xdr:colOff>
      <xdr:row>34</xdr:row>
      <xdr:rowOff>120952</xdr:rowOff>
    </xdr:to>
    <xdr:graphicFrame macro="">
      <xdr:nvGraphicFramePr>
        <xdr:cNvPr id="35" name="Chart 34">
          <a:extLst>
            <a:ext uri="{FF2B5EF4-FFF2-40B4-BE49-F238E27FC236}">
              <a16:creationId xmlns:a16="http://schemas.microsoft.com/office/drawing/2014/main" id="{5F44E7C9-45F7-49A1-B6EF-7FC63F1B13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371928</xdr:colOff>
      <xdr:row>2</xdr:row>
      <xdr:rowOff>72571</xdr:rowOff>
    </xdr:from>
    <xdr:to>
      <xdr:col>10</xdr:col>
      <xdr:colOff>480785</xdr:colOff>
      <xdr:row>14</xdr:row>
      <xdr:rowOff>99786</xdr:rowOff>
    </xdr:to>
    <xdr:graphicFrame macro="">
      <xdr:nvGraphicFramePr>
        <xdr:cNvPr id="32" name="Chart 31">
          <a:extLst>
            <a:ext uri="{FF2B5EF4-FFF2-40B4-BE49-F238E27FC236}">
              <a16:creationId xmlns:a16="http://schemas.microsoft.com/office/drawing/2014/main" id="{E73EA896-748B-4A87-8A31-50443A7417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574523</xdr:colOff>
      <xdr:row>2</xdr:row>
      <xdr:rowOff>181427</xdr:rowOff>
    </xdr:from>
    <xdr:to>
      <xdr:col>17</xdr:col>
      <xdr:colOff>624921</xdr:colOff>
      <xdr:row>17</xdr:row>
      <xdr:rowOff>131031</xdr:rowOff>
    </xdr:to>
    <xdr:graphicFrame macro="">
      <xdr:nvGraphicFramePr>
        <xdr:cNvPr id="37" name="Chart 36">
          <a:extLst>
            <a:ext uri="{FF2B5EF4-FFF2-40B4-BE49-F238E27FC236}">
              <a16:creationId xmlns:a16="http://schemas.microsoft.com/office/drawing/2014/main" id="{E65229E1-DC39-4F2B-A916-BC4E65B399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120954</xdr:colOff>
      <xdr:row>3</xdr:row>
      <xdr:rowOff>1</xdr:rowOff>
    </xdr:from>
    <xdr:to>
      <xdr:col>22</xdr:col>
      <xdr:colOff>20159</xdr:colOff>
      <xdr:row>17</xdr:row>
      <xdr:rowOff>110873</xdr:rowOff>
    </xdr:to>
    <xdr:graphicFrame macro="">
      <xdr:nvGraphicFramePr>
        <xdr:cNvPr id="38" name="Chart 37">
          <a:extLst>
            <a:ext uri="{FF2B5EF4-FFF2-40B4-BE49-F238E27FC236}">
              <a16:creationId xmlns:a16="http://schemas.microsoft.com/office/drawing/2014/main" id="{EF1219B9-BC3F-45A7-A70A-879D0C50B1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31750</xdr:rowOff>
    </xdr:from>
    <xdr:to>
      <xdr:col>17</xdr:col>
      <xdr:colOff>279400</xdr:colOff>
      <xdr:row>49</xdr:row>
      <xdr:rowOff>120650</xdr:rowOff>
    </xdr:to>
    <xdr:sp macro="" textlink="">
      <xdr:nvSpPr>
        <xdr:cNvPr id="2" name="TextBox 1">
          <a:extLst>
            <a:ext uri="{FF2B5EF4-FFF2-40B4-BE49-F238E27FC236}">
              <a16:creationId xmlns:a16="http://schemas.microsoft.com/office/drawing/2014/main" id="{DB124CE6-6986-EA8F-DEEC-4ED22D200270}"/>
            </a:ext>
          </a:extLst>
        </xdr:cNvPr>
        <xdr:cNvSpPr txBox="1"/>
      </xdr:nvSpPr>
      <xdr:spPr>
        <a:xfrm>
          <a:off x="0" y="31750"/>
          <a:ext cx="11506200" cy="9112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a:solidFill>
                <a:srgbClr val="FF0000"/>
              </a:solidFill>
              <a:latin typeface="+mj-lt"/>
            </a:rPr>
            <a:t>Call Centre Dashboard Analysis Report</a:t>
          </a:r>
        </a:p>
        <a:p>
          <a:endParaRPr lang="en-IN" sz="1100"/>
        </a:p>
        <a:p>
          <a:r>
            <a:rPr lang="en-IN" sz="1100" b="1" i="0"/>
            <a:t> Overview</a:t>
          </a:r>
        </a:p>
        <a:p>
          <a:r>
            <a:rPr lang="en-IN" sz="1100"/>
            <a:t>The dashboard provides a comprehensive view of call centre operations, including call volumes, financials, trends, and performance metrics. This analysis aims to identify key trends, performance highlights, and areas for improvement to enhance overall efficiency and customer satisfaction.</a:t>
          </a:r>
        </a:p>
        <a:p>
          <a:endParaRPr lang="en-IN" sz="1100"/>
        </a:p>
        <a:p>
          <a:r>
            <a:rPr lang="en-IN" sz="1100" b="1"/>
            <a:t> Key Metrics</a:t>
          </a:r>
        </a:p>
        <a:p>
          <a:r>
            <a:rPr lang="en-IN" sz="1100"/>
            <a:t>- Total Calls: 1,000</a:t>
          </a:r>
        </a:p>
        <a:p>
          <a:r>
            <a:rPr lang="en-IN" sz="1100"/>
            <a:t>- Total Amount: $96,623</a:t>
          </a:r>
        </a:p>
        <a:p>
          <a:r>
            <a:rPr lang="en-IN" sz="1100"/>
            <a:t>- Call Duration: 89,850 minutes</a:t>
          </a:r>
        </a:p>
        <a:p>
          <a:endParaRPr lang="en-IN" sz="1100"/>
        </a:p>
        <a:p>
          <a:r>
            <a:rPr lang="en-IN" sz="1100"/>
            <a:t>These metrics indicate a high level of activity within the call centre, with significant financial contributions and substantial time spent on customer interactions.</a:t>
          </a:r>
        </a:p>
        <a:p>
          <a:endParaRPr lang="en-IN" sz="1100"/>
        </a:p>
        <a:p>
          <a:r>
            <a:rPr lang="en-IN" sz="1100"/>
            <a:t> </a:t>
          </a:r>
          <a:r>
            <a:rPr lang="en-IN" sz="1100" b="1"/>
            <a:t>Call Trends</a:t>
          </a:r>
        </a:p>
        <a:p>
          <a:r>
            <a:rPr lang="en-IN" sz="1100"/>
            <a:t>- Peak Days: Friday (32 calls), Saturday (28 calls)</a:t>
          </a:r>
        </a:p>
        <a:p>
          <a:r>
            <a:rPr lang="en-IN" sz="1100"/>
            <a:t>- Lowest Day: Monday (22 calls)</a:t>
          </a:r>
        </a:p>
        <a:p>
          <a:endParaRPr lang="en-IN" sz="1100"/>
        </a:p>
        <a:p>
          <a:r>
            <a:rPr lang="en-IN" sz="1100"/>
            <a:t>The call volume trends show that Fridays and Saturdays are the busiest days, possibly due to end-of-week inquiries or weekend-related issues. Mondays have the lowest call volume, which could be an opportunity to allocate resources more effectively.</a:t>
          </a:r>
        </a:p>
        <a:p>
          <a:endParaRPr lang="en-IN" sz="1100"/>
        </a:p>
        <a:p>
          <a:r>
            <a:rPr lang="en-IN" sz="1100"/>
            <a:t> </a:t>
          </a:r>
          <a:r>
            <a:rPr lang="en-IN" sz="1100" b="1"/>
            <a:t>Financial Performance</a:t>
          </a:r>
        </a:p>
        <a:p>
          <a:r>
            <a:rPr lang="en-IN" sz="1100"/>
            <a:t>- Amounts by Period: </a:t>
          </a:r>
        </a:p>
        <a:p>
          <a:r>
            <a:rPr lang="en-IN" sz="1100"/>
            <a:t>  - $14.4k, $20.6k, $20.8k, $16.7k, $20.1k</a:t>
          </a:r>
        </a:p>
        <a:p>
          <a:r>
            <a:rPr lang="en-IN" sz="1100"/>
            <a:t>The financial data shows variability in performance across different periods and representatives. R02 stands out as the top performer, contributing significantly to the total amount.</a:t>
          </a:r>
        </a:p>
        <a:p>
          <a:endParaRPr lang="en-IN" sz="1100" b="1"/>
        </a:p>
        <a:p>
          <a:r>
            <a:rPr lang="en-IN" sz="1100" b="1"/>
            <a:t> Call Distribution</a:t>
          </a:r>
        </a:p>
        <a:p>
          <a:r>
            <a:rPr lang="en-IN" sz="1100" baseline="0"/>
            <a:t>  </a:t>
          </a:r>
          <a:r>
            <a:rPr lang="en-IN" sz="1100"/>
            <a:t>Calls by Representative:</a:t>
          </a:r>
        </a:p>
        <a:p>
          <a:r>
            <a:rPr lang="en-IN" sz="1100"/>
            <a:t>  - R01: 189 calls</a:t>
          </a:r>
        </a:p>
        <a:p>
          <a:r>
            <a:rPr lang="en-IN" sz="1100"/>
            <a:t>  - R02: 218 calls</a:t>
          </a:r>
        </a:p>
        <a:p>
          <a:r>
            <a:rPr lang="en-IN" sz="1100"/>
            <a:t>  - R03: 207 calls</a:t>
          </a:r>
        </a:p>
        <a:p>
          <a:r>
            <a:rPr lang="en-IN" sz="1100"/>
            <a:t>  - R04: 188 calls</a:t>
          </a:r>
        </a:p>
        <a:p>
          <a:r>
            <a:rPr lang="en-IN" sz="1100"/>
            <a:t>  - R05: 200 calls</a:t>
          </a:r>
        </a:p>
        <a:p>
          <a:endParaRPr lang="en-IN" sz="1100"/>
        </a:p>
        <a:p>
          <a:r>
            <a:rPr lang="en-IN" sz="1100"/>
            <a:t>R02 handles the highest number of calls, which correlates with their top financial performance. This suggests a strong ability to manage both call volume and financial outcomes effectively.</a:t>
          </a:r>
        </a:p>
        <a:p>
          <a:endParaRPr lang="en-IN" sz="1100"/>
        </a:p>
        <a:p>
          <a:r>
            <a:rPr lang="en-IN" sz="1100"/>
            <a:t> </a:t>
          </a:r>
          <a:r>
            <a:rPr lang="en-IN" sz="1100" b="1"/>
            <a:t>Customer Satisfaction</a:t>
          </a:r>
        </a:p>
        <a:p>
          <a:r>
            <a:rPr lang="en-IN" sz="1100"/>
            <a:t>- Happy Callers: 307</a:t>
          </a:r>
        </a:p>
        <a:p>
          <a:r>
            <a:rPr lang="en-IN" sz="1100"/>
            <a:t>- Unhappy Callers: 51</a:t>
          </a:r>
        </a:p>
        <a:p>
          <a:endParaRPr lang="en-IN" sz="1100"/>
        </a:p>
        <a:p>
          <a:r>
            <a:rPr lang="en-IN" sz="1100"/>
            <a:t>Customer satisfaction metrics indicate a generally positive experience, with a significant number of happy callers. However, there is room to improve, as 51 unhappy callers represent a notable portion of the total interactions.</a:t>
          </a:r>
        </a:p>
        <a:p>
          <a:endParaRPr lang="en-IN" sz="1100"/>
        </a:p>
        <a:p>
          <a:r>
            <a:rPr lang="en-IN" sz="1100" b="1"/>
            <a:t> Recommendations</a:t>
          </a:r>
        </a:p>
        <a:p>
          <a:r>
            <a:rPr lang="en-IN" sz="1100"/>
            <a:t>- Increase Staffing on Peak Days: Allocate more resources on Fridays and Saturdays to manage the higher call volumes effectively.</a:t>
          </a:r>
        </a:p>
        <a:p>
          <a:r>
            <a:rPr lang="en-IN" sz="1100"/>
            <a:t>- Focus on Customer Satisfaction: Implement additional training programs to address the needs of unhappy callers and improve overall satisfaction rates.</a:t>
          </a:r>
        </a:p>
        <a:p>
          <a:r>
            <a:rPr lang="en-IN" sz="1100"/>
            <a:t>- Monitor Low-Performing Representatives: Provide targeted support and training to representatives with lower financial contributions and call volumes to enhance their performance.</a:t>
          </a:r>
        </a:p>
        <a:p>
          <a:r>
            <a:rPr lang="en-IN" sz="1100"/>
            <a:t>- Analyze Top Performers: Study the strategies and techniques used by top-performing representatives like R02 and R05 to replicate their success across the team.</a:t>
          </a:r>
        </a:p>
        <a:p>
          <a:endParaRPr lang="en-IN" sz="1100"/>
        </a:p>
        <a:p>
          <a:r>
            <a:rPr lang="en-IN" sz="1100" b="1"/>
            <a:t> Conclusion</a:t>
          </a:r>
        </a:p>
        <a:p>
          <a:r>
            <a:rPr lang="en-IN" sz="1100"/>
            <a:t>This analysis highlights the strengths and areas for improvement within the call centre. By focusing on peak day staffing, customer satisfaction, and representative performance, the call centre can enhance its efficiency and overall service quality. Continuous monitoring and targeted interventions will be key to sustaining and improving performance metrics.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D7EFAA3D-9099-40C6-911C-BBA9A921821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60400" y="2107737"/>
          <a:ext cx="409650" cy="396950"/>
        </a:xfrm>
        <a:prstGeom prst="rect">
          <a:avLst/>
        </a:prstGeom>
      </xdr:spPr>
    </xdr:pic>
    <xdr:clientData/>
  </xdr:twoCellAnchor>
  <xdr:twoCellAnchor editAs="oneCell">
    <xdr:from>
      <xdr:col>1</xdr:col>
      <xdr:colOff>0</xdr:colOff>
      <xdr:row>1</xdr:row>
      <xdr:rowOff>78525</xdr:rowOff>
    </xdr:from>
    <xdr:to>
      <xdr:col>1</xdr:col>
      <xdr:colOff>409650</xdr:colOff>
      <xdr:row>3</xdr:row>
      <xdr:rowOff>113525</xdr:rowOff>
    </xdr:to>
    <xdr:pic>
      <xdr:nvPicPr>
        <xdr:cNvPr id="3" name="Graphic 2" descr="Hourglass Finished with solid fill">
          <a:extLst>
            <a:ext uri="{FF2B5EF4-FFF2-40B4-BE49-F238E27FC236}">
              <a16:creationId xmlns:a16="http://schemas.microsoft.com/office/drawing/2014/main" id="{3E08F1B3-649B-4C15-B943-00066643E39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60400" y="262675"/>
          <a:ext cx="409650" cy="40330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17F362B1-403E-486E-92E6-343B992FC86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60400" y="3254300"/>
          <a:ext cx="409650" cy="390600"/>
        </a:xfrm>
        <a:prstGeom prst="rect">
          <a:avLst/>
        </a:prstGeom>
      </xdr:spPr>
    </xdr:pic>
    <xdr:clientData/>
  </xdr:twoCellAnchor>
  <xdr:twoCellAnchor editAs="oneCell">
    <xdr:from>
      <xdr:col>1</xdr:col>
      <xdr:colOff>0</xdr:colOff>
      <xdr:row>4</xdr:row>
      <xdr:rowOff>99356</xdr:rowOff>
    </xdr:from>
    <xdr:to>
      <xdr:col>1</xdr:col>
      <xdr:colOff>409650</xdr:colOff>
      <xdr:row>6</xdr:row>
      <xdr:rowOff>139585</xdr:rowOff>
    </xdr:to>
    <xdr:pic>
      <xdr:nvPicPr>
        <xdr:cNvPr id="5" name="Graphic 4" descr="Call center with solid fill">
          <a:extLst>
            <a:ext uri="{FF2B5EF4-FFF2-40B4-BE49-F238E27FC236}">
              <a16:creationId xmlns:a16="http://schemas.microsoft.com/office/drawing/2014/main" id="{6F09543C-0CA9-4FC0-9CD9-3B760228A46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60400" y="11153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6E391DC4-9E47-4257-9D2A-8F6AEB114C1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60400" y="2681018"/>
          <a:ext cx="409650" cy="3969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6BC8ECF5-992B-4FB1-AB21-698DAB5C635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679449" y="3771049"/>
          <a:ext cx="411480" cy="3987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02.540056481484" backgroundQuery="1" createdVersion="8" refreshedVersion="8" minRefreshableVersion="3" recordCount="0" supportSubquery="1" supportAdvancedDrill="1" xr:uid="{F57732B2-1CE0-4B44-BB57-E21C3FC25356}">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02.589106597225" backgroundQuery="1" createdVersion="8" refreshedVersion="8" minRefreshableVersion="3" recordCount="0" supportSubquery="1" supportAdvancedDrill="1" xr:uid="{14FA3DC1-7365-4787-9931-EF7F0ADE41C3}">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02.790300115739" backgroundQuery="1" createdVersion="8" refreshedVersion="8" minRefreshableVersion="3" recordCount="0" supportSubquery="1" supportAdvancedDrill="1" xr:uid="{E88EEF08-CBF3-4F24-AF10-5057826F4226}">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02.810537731479" backgroundQuery="1" createdVersion="8" refreshedVersion="8" minRefreshableVersion="3" recordCount="0" supportSubquery="1" supportAdvancedDrill="1" xr:uid="{964C37D5-AADA-4508-90EF-4296E984594A}">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03.61104502315" backgroundQuery="1" createdVersion="8" refreshedVersion="8" minRefreshableVersion="3" recordCount="0" supportSubquery="1" supportAdvancedDrill="1" xr:uid="{5251F1CD-65A9-4EBA-9A25-DE62B769D437}">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03.611045833335" backgroundQuery="1" createdVersion="8" refreshedVersion="8" minRefreshableVersion="3" recordCount="0" supportSubquery="1" supportAdvancedDrill="1" xr:uid="{DBD9F083-ED7E-482D-88CD-B99AFC6C7C1D}">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01-31T00:00:00" count="13">
        <d v="2023-01-01T00:00:00"/>
        <d v="2023-01-03T00:00:00"/>
        <d v="2023-01-04T00:00:00"/>
        <d v="2023-01-05T00:00:00"/>
        <d v="2023-01-08T00:00:00"/>
        <d v="2023-01-14T00:00:00"/>
        <d v="2023-01-16T00:00:00"/>
        <d v="2023-01-18T00:00:00"/>
        <d v="2023-01-20T00:00:00"/>
        <d v="2023-01-23T00:00:00"/>
        <d v="2023-01-24T00:00:00"/>
        <d v="2023-01-26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03.611046412036" backgroundQuery="1" createdVersion="8" refreshedVersion="8" minRefreshableVersion="3" recordCount="0" supportSubquery="1" supportAdvancedDrill="1" xr:uid="{763A9854-FD9A-4BF4-962C-65EF1C681FAB}">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03.611046874998" backgroundQuery="1" createdVersion="8" refreshedVersion="8" minRefreshableVersion="3" recordCount="0" supportSubquery="1" supportAdvancedDrill="1" xr:uid="{4C8BDB03-6535-443C-9B97-2FAA49053BC3}">
  <cacheSource type="external" connectionId="1"/>
  <cacheFields count="1">
    <cacheField name="[calls].[Representative].[Representative]" caption="Representative" numFmtId="0" hierarchy="3" level="1">
      <sharedItems count="1">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03.611047453705" backgroundQuery="1" createdVersion="8" refreshedVersion="8" minRefreshableVersion="3" recordCount="0" supportSubquery="1" supportAdvancedDrill="1" xr:uid="{333D7CAA-F7EE-4C12-8DAC-588FFA89CB59}">
  <cacheSource type="external" connectionId="1"/>
  <cacheFields count="3">
    <cacheField name="[Measures].[Call Count]" caption="Call Count" numFmtId="0" hierarchy="18"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02.540050925927" backgroundQuery="1" createdVersion="3" refreshedVersion="8" minRefreshableVersion="3" recordCount="0" supportSubquery="1" supportAdvancedDrill="1" xr:uid="{106C8BE2-D0DB-477D-BB77-120E3E26FDF9}">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1520655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366377-77F3-4CB9-9F58-27E143D572D7}" name="Selected Rep Pivot" cacheId="26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64:A6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22">
      <pivotArea dataOnly="0" labelOnly="1" fieldPosition="0">
        <references count="1">
          <reference field="0" count="0"/>
        </references>
      </pivotArea>
    </format>
    <format dxfId="21">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209924-531D-4D4C-840A-B09B37FFDE07}" name="Monthly Trend" cacheId="25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3">
        <item x="0"/>
        <item x="1"/>
        <item x="2"/>
        <item x="3"/>
        <item x="4"/>
        <item x="5"/>
        <item x="6"/>
        <item x="7"/>
        <item x="8"/>
        <item x="9"/>
        <item x="10"/>
        <item x="11"/>
        <item x="12"/>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6">
    <chartFormat chart="5"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F2EF36-A599-4201-93E3-358618A99A3E}"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1:C5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B0C3D9-A5FF-4944-943D-8B07BB19489C}" name="Weekday Trend" cacheId="25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G24:H32"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5"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39A42-D74E-4FAD-A460-D164B2909E57}"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H64:K69"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12" format="4" series="1">
      <pivotArea type="data" outline="0" fieldPosition="0">
        <references count="2">
          <reference field="4294967294" count="1" selected="0">
            <x v="0"/>
          </reference>
          <reference field="1" count="1" selected="0">
            <x v="0"/>
          </reference>
        </references>
      </pivotArea>
    </chartFormat>
    <chartFormat chart="12"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D8C36B-20CC-48A1-958E-95A01CA259E0}" name="Rep Pivot" cacheId="25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691D301-0F80-4AB5-BD6C-9C0BE8808096}"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1"/>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60708C7-637D-4149-8408-C392E49F1E3E}" name="Rep Amounts"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9">
  <location ref="H89:N108"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6B9D0B5-EF3D-4F1A-8040-8B8F5E877889}" name="Rep Satisfaction" cacheId="26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9">
  <location ref="H79:I84"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1">
    <chartFormat chart="17"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Business woman shrugging</v>
  </rv>
  <rv s="0">
    <v>1</v>
    <v>5</v>
    <v>A person in a skirt and a cardigan
Description automatically generated</v>
  </rv>
  <rv s="0">
    <v>2</v>
    <v>5</v>
    <v>A person in a suit and tie
Description automatically generated</v>
  </rv>
  <rv s="0">
    <v>3</v>
    <v>5</v>
    <v>Business woman raising hand</v>
  </rv>
  <rv s="0">
    <v>4</v>
    <v>5</v>
    <v>Young businessman writing on notebook</v>
  </rv>
  <rv s="0">
    <v>0</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CEE9DB5-5CA6-4E88-8188-C9151CA0CA3D}" sourceName="[calls].[Representative]">
  <pivotTables>
    <pivotTable tabId="6" name="Rep Pivot"/>
    <pivotTable tabId="6" name="Monthly Trend"/>
    <pivotTable tabId="6" name="Weekday Trend"/>
    <pivotTable tabId="6" name="Selected Rep Pivot"/>
    <pivotTable tabId="6" name="Rep Satisfaction"/>
  </pivotTables>
  <data>
    <olap pivotCacheId="81520655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8FE8EFAD-7E45-4B06-B43A-9DBA8CF87407}" cache="Slicer_Representative" caption="Representative" level="1" style="SlicerStyleDark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
    <tableColumn id="4" xr3:uid="{A1817995-EFD7-4CEA-BF34-093CA60B7490}" name="Representative" dataDxfId="20"/>
    <tableColumn id="5" xr3:uid="{5A35565E-8707-4DED-AD15-A0669D67B382}" name="Date of Call" dataDxfId="19"/>
    <tableColumn id="6" xr3:uid="{F2E4F158-B41F-47BC-8DF8-DFCADFEE4E40}" name="Purchase Amount"/>
    <tableColumn id="7" xr3:uid="{04B291B5-47BD-4F78-8FD8-D1551CCA6BD9}" name="Satisfaction Rating"/>
    <tableColumn id="8" xr3:uid="{6E4123C0-0B17-43B8-A142-A1E540CE974C}" name="FY" dataDxfId="18">
      <calculatedColumnFormula>IF(MONTH(calls[[#This Row],[Date of Call]])&lt;=6, YEAR(calls[[#This Row],[Date of Call]]), YEAR(calls[[#This Row],[Date of Call]])+1)</calculatedColumnFormula>
    </tableColumn>
    <tableColumn id="9" xr3:uid="{199FA271-5E9B-46CE-9BC6-2801F92CD17E}" name="Day of week" dataDxfId="17">
      <calculatedColumnFormula>TEXT(calls[[#This Row],[Date of Call]],"DDDD")</calculatedColumnFormula>
    </tableColumn>
    <tableColumn id="10" xr3:uid="{328CDB09-95B8-4D5E-9ED9-EF0D363735A1}" name="Duration Bucket" dataDxfId="16">
      <calculatedColumnFormula array="1">_xlfn.IFS(calls[[#This Row],[Duration           ]]&lt;=10,"Under 10 mins", calls[[#This Row],[Duration           ]]&lt;=30, "10 to 30 mins", calls[[#This Row],[Duration           ]]&lt;=60, "30 to 60 mins", calls[[#This Row],[Duration           ]]&lt;=120, "1 to 2 hours", TRUE, "More than 2 hours")</calculatedColumnFormula>
    </tableColumn>
    <tableColumn id="11" xr3:uid="{31C7E7FB-94CB-4DAB-B0CB-46B648CD4D41}" name="Rating rounded" dataDxfId="15">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4" headerRowBorderDxfId="13" tableBorderDxfId="12" totalsRowBorderDxfId="11">
  <autoFilter ref="Q3:T18" xr:uid="{27158F51-A707-4171-8A04-81FB0AABCBA5}"/>
  <tableColumns count="4">
    <tableColumn id="1" xr3:uid="{02688061-6A8C-4E23-B7FF-D00CD8B58CAC}" name="Customer ID" dataDxfId="10"/>
    <tableColumn id="2" xr3:uid="{771678B6-DB44-426B-9874-B4E421A440D5}" name="Gedner" dataDxfId="9"/>
    <tableColumn id="3" xr3:uid="{B0D41C62-587E-494D-B49A-603F2C05F8D3}" name="Age" dataDxfId="8"/>
    <tableColumn id="4" xr3:uid="{663F92D6-FE31-4D81-9E01-8D066DDC8A88}" name="City" dataDxfId="7"/>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17C39-689F-4DD2-8F09-DA7DF17A39D1}">
  <dimension ref="F2:W41"/>
  <sheetViews>
    <sheetView tabSelected="1" zoomScale="55" zoomScaleNormal="46" workbookViewId="0">
      <selection activeCell="AB7" sqref="AB7"/>
    </sheetView>
  </sheetViews>
  <sheetFormatPr defaultRowHeight="14.5" x14ac:dyDescent="0.35"/>
  <cols>
    <col min="1" max="1" width="2.75" style="20" customWidth="1"/>
    <col min="2" max="2" width="2.9140625" style="20" customWidth="1"/>
    <col min="3" max="16384" width="8.6640625" style="20"/>
  </cols>
  <sheetData>
    <row r="2" spans="6:11" ht="28.5" x14ac:dyDescent="0.65">
      <c r="K2" s="51" t="s">
        <v>1084</v>
      </c>
    </row>
    <row r="6" spans="6:11" x14ac:dyDescent="0.35">
      <c r="G6" s="25"/>
    </row>
    <row r="7" spans="6:11" x14ac:dyDescent="0.35">
      <c r="F7" s="26"/>
    </row>
    <row r="20" spans="12:23" x14ac:dyDescent="0.35">
      <c r="O20" s="32"/>
      <c r="P20" s="42" t="str" cm="1">
        <f t="array" ref="P20:T20">'Pivot Tables'!I90:M90</f>
        <v>R01</v>
      </c>
      <c r="Q20" s="42" t="str">
        <v>R02</v>
      </c>
      <c r="R20" s="42" t="str">
        <v>R03</v>
      </c>
      <c r="S20" s="42" t="str">
        <v>R04</v>
      </c>
      <c r="T20" s="42" t="str">
        <v>R05</v>
      </c>
      <c r="U20" s="33" t="s">
        <v>1077</v>
      </c>
    </row>
    <row r="21" spans="12:23" x14ac:dyDescent="0.35">
      <c r="O21" s="43" t="str">
        <f>'Pivot Tables'!H91</f>
        <v>Cincinnati</v>
      </c>
      <c r="P21" s="34"/>
      <c r="Q21" s="34"/>
      <c r="R21" s="34"/>
      <c r="S21" s="34"/>
      <c r="T21" s="34"/>
      <c r="U21" s="35"/>
    </row>
    <row r="22" spans="12:23" x14ac:dyDescent="0.35">
      <c r="O22" s="36" t="str">
        <f>'Pivot Tables'!H92</f>
        <v>C0003</v>
      </c>
      <c r="P22" s="37">
        <f>'Pivot Tables'!I92</f>
        <v>891</v>
      </c>
      <c r="Q22" s="37">
        <f>'Pivot Tables'!J92</f>
        <v>1332</v>
      </c>
      <c r="R22" s="37">
        <f>'Pivot Tables'!K92</f>
        <v>1282</v>
      </c>
      <c r="S22" s="37">
        <f>'Pivot Tables'!L92</f>
        <v>739</v>
      </c>
      <c r="T22" s="37">
        <f>'Pivot Tables'!M92</f>
        <v>560</v>
      </c>
      <c r="U22" s="38">
        <f>'Pivot Tables'!N92</f>
        <v>4804</v>
      </c>
    </row>
    <row r="23" spans="12:23" x14ac:dyDescent="0.35">
      <c r="O23" s="36" t="str">
        <f>'Pivot Tables'!H93</f>
        <v>C0004</v>
      </c>
      <c r="P23" s="37">
        <f>'Pivot Tables'!I93</f>
        <v>1991</v>
      </c>
      <c r="Q23" s="37">
        <f>'Pivot Tables'!J93</f>
        <v>1886</v>
      </c>
      <c r="R23" s="37">
        <f>'Pivot Tables'!K93</f>
        <v>1206</v>
      </c>
      <c r="S23" s="37">
        <f>'Pivot Tables'!L93</f>
        <v>884</v>
      </c>
      <c r="T23" s="37">
        <f>'Pivot Tables'!M93</f>
        <v>1722</v>
      </c>
      <c r="U23" s="38">
        <f>'Pivot Tables'!N93</f>
        <v>7689</v>
      </c>
    </row>
    <row r="24" spans="12:23" x14ac:dyDescent="0.35">
      <c r="O24" s="36" t="str">
        <f>'Pivot Tables'!H94</f>
        <v>C0011</v>
      </c>
      <c r="P24" s="37">
        <f>'Pivot Tables'!I94</f>
        <v>1163</v>
      </c>
      <c r="Q24" s="37">
        <f>'Pivot Tables'!J94</f>
        <v>1180</v>
      </c>
      <c r="R24" s="37">
        <f>'Pivot Tables'!K94</f>
        <v>1616</v>
      </c>
      <c r="S24" s="37">
        <f>'Pivot Tables'!L94</f>
        <v>1043</v>
      </c>
      <c r="T24" s="37">
        <f>'Pivot Tables'!M94</f>
        <v>1747</v>
      </c>
      <c r="U24" s="38">
        <f>'Pivot Tables'!N94</f>
        <v>6749</v>
      </c>
    </row>
    <row r="25" spans="12:23" x14ac:dyDescent="0.35">
      <c r="O25" s="36" t="str">
        <f>'Pivot Tables'!H95</f>
        <v>C0012</v>
      </c>
      <c r="P25" s="37">
        <f>'Pivot Tables'!I95</f>
        <v>1438</v>
      </c>
      <c r="Q25" s="37">
        <f>'Pivot Tables'!J95</f>
        <v>1616</v>
      </c>
      <c r="R25" s="37">
        <f>'Pivot Tables'!K95</f>
        <v>866</v>
      </c>
      <c r="S25" s="37">
        <f>'Pivot Tables'!L95</f>
        <v>829</v>
      </c>
      <c r="T25" s="37">
        <f>'Pivot Tables'!M95</f>
        <v>2070</v>
      </c>
      <c r="U25" s="38">
        <f>'Pivot Tables'!N95</f>
        <v>6819</v>
      </c>
      <c r="W25" s="31"/>
    </row>
    <row r="26" spans="12:23" x14ac:dyDescent="0.35">
      <c r="O26" s="43" t="str">
        <f>'Pivot Tables'!H96</f>
        <v>Cleveland</v>
      </c>
      <c r="P26" s="37"/>
      <c r="Q26" s="37"/>
      <c r="R26" s="37"/>
      <c r="S26" s="37"/>
      <c r="T26" s="37"/>
      <c r="U26" s="38"/>
      <c r="W26" s="31"/>
    </row>
    <row r="27" spans="12:23" x14ac:dyDescent="0.35">
      <c r="O27" s="36" t="str">
        <f>'Pivot Tables'!H97</f>
        <v>C0002</v>
      </c>
      <c r="P27" s="37">
        <f>'Pivot Tables'!I97</f>
        <v>1233</v>
      </c>
      <c r="Q27" s="37">
        <f>'Pivot Tables'!J97</f>
        <v>223</v>
      </c>
      <c r="R27" s="37">
        <f>'Pivot Tables'!K97</f>
        <v>1680</v>
      </c>
      <c r="S27" s="37">
        <f>'Pivot Tables'!L97</f>
        <v>990</v>
      </c>
      <c r="T27" s="37">
        <f>'Pivot Tables'!M97</f>
        <v>1508</v>
      </c>
      <c r="U27" s="38">
        <f>'Pivot Tables'!N97</f>
        <v>5634</v>
      </c>
      <c r="W27" s="31"/>
    </row>
    <row r="28" spans="12:23" x14ac:dyDescent="0.35">
      <c r="O28" s="36" t="str">
        <f>'Pivot Tables'!H98</f>
        <v>C0007</v>
      </c>
      <c r="P28" s="37">
        <f>'Pivot Tables'!I98</f>
        <v>1598</v>
      </c>
      <c r="Q28" s="37">
        <f>'Pivot Tables'!J98</f>
        <v>1907</v>
      </c>
      <c r="R28" s="37">
        <f>'Pivot Tables'!K98</f>
        <v>869</v>
      </c>
      <c r="S28" s="37">
        <f>'Pivot Tables'!L98</f>
        <v>1426</v>
      </c>
      <c r="T28" s="37">
        <f>'Pivot Tables'!M98</f>
        <v>1416</v>
      </c>
      <c r="U28" s="38">
        <f>'Pivot Tables'!N98</f>
        <v>7216</v>
      </c>
      <c r="W28" s="31"/>
    </row>
    <row r="29" spans="12:23" x14ac:dyDescent="0.35">
      <c r="O29" s="36" t="str">
        <f>'Pivot Tables'!H99</f>
        <v>C0008</v>
      </c>
      <c r="P29" s="37">
        <f>'Pivot Tables'!I99</f>
        <v>900</v>
      </c>
      <c r="Q29" s="37">
        <f>'Pivot Tables'!J99</f>
        <v>1016</v>
      </c>
      <c r="R29" s="37">
        <f>'Pivot Tables'!K99</f>
        <v>960</v>
      </c>
      <c r="S29" s="37">
        <f>'Pivot Tables'!L99</f>
        <v>940</v>
      </c>
      <c r="T29" s="37">
        <f>'Pivot Tables'!M99</f>
        <v>1193</v>
      </c>
      <c r="U29" s="38">
        <f>'Pivot Tables'!N99</f>
        <v>5009</v>
      </c>
      <c r="W29" s="31"/>
    </row>
    <row r="30" spans="12:23" x14ac:dyDescent="0.35">
      <c r="L30" s="47" t="e" vm="1">
        <f>'Pivot Tables'!I20</f>
        <v>#VALUE!</v>
      </c>
      <c r="M30" s="47"/>
      <c r="N30" s="48"/>
      <c r="O30" s="36" t="str">
        <f>'Pivot Tables'!H100</f>
        <v>C0010</v>
      </c>
      <c r="P30" s="37">
        <f>'Pivot Tables'!I100</f>
        <v>900</v>
      </c>
      <c r="Q30" s="37">
        <f>'Pivot Tables'!J100</f>
        <v>1470</v>
      </c>
      <c r="R30" s="37">
        <f>'Pivot Tables'!K100</f>
        <v>1617</v>
      </c>
      <c r="S30" s="37">
        <f>'Pivot Tables'!L100</f>
        <v>1314</v>
      </c>
      <c r="T30" s="37">
        <f>'Pivot Tables'!M100</f>
        <v>941</v>
      </c>
      <c r="U30" s="38">
        <f>'Pivot Tables'!N100</f>
        <v>6242</v>
      </c>
      <c r="W30" s="31"/>
    </row>
    <row r="31" spans="12:23" x14ac:dyDescent="0.35">
      <c r="L31" s="47"/>
      <c r="M31" s="47"/>
      <c r="N31" s="48"/>
      <c r="O31" s="36" t="str">
        <f>'Pivot Tables'!H101</f>
        <v>C0013</v>
      </c>
      <c r="P31" s="37">
        <f>'Pivot Tables'!I101</f>
        <v>1255</v>
      </c>
      <c r="Q31" s="37">
        <f>'Pivot Tables'!J101</f>
        <v>516</v>
      </c>
      <c r="R31" s="37">
        <f>'Pivot Tables'!K101</f>
        <v>1874</v>
      </c>
      <c r="S31" s="37">
        <f>'Pivot Tables'!L101</f>
        <v>1863</v>
      </c>
      <c r="T31" s="37">
        <f>'Pivot Tables'!M101</f>
        <v>1722</v>
      </c>
      <c r="U31" s="38">
        <f>'Pivot Tables'!N101</f>
        <v>7230</v>
      </c>
      <c r="W31" s="31"/>
    </row>
    <row r="32" spans="12:23" x14ac:dyDescent="0.35">
      <c r="L32" s="47"/>
      <c r="M32" s="47"/>
      <c r="N32" s="48"/>
      <c r="O32" s="36" t="str">
        <f>'Pivot Tables'!H102</f>
        <v>C0015</v>
      </c>
      <c r="P32" s="37">
        <f>'Pivot Tables'!I102</f>
        <v>1138</v>
      </c>
      <c r="Q32" s="37">
        <f>'Pivot Tables'!J102</f>
        <v>1898</v>
      </c>
      <c r="R32" s="37">
        <f>'Pivot Tables'!K102</f>
        <v>1482</v>
      </c>
      <c r="S32" s="37">
        <f>'Pivot Tables'!L102</f>
        <v>846</v>
      </c>
      <c r="T32" s="37">
        <f>'Pivot Tables'!M102</f>
        <v>1154</v>
      </c>
      <c r="U32" s="38">
        <f>'Pivot Tables'!N102</f>
        <v>6518</v>
      </c>
      <c r="W32" s="31"/>
    </row>
    <row r="33" spans="12:23" x14ac:dyDescent="0.35">
      <c r="L33" s="47"/>
      <c r="M33" s="47"/>
      <c r="N33" s="48"/>
      <c r="O33" s="43" t="str">
        <f>'Pivot Tables'!H103</f>
        <v>Columbus</v>
      </c>
      <c r="P33" s="37"/>
      <c r="Q33" s="37"/>
      <c r="R33" s="37"/>
      <c r="S33" s="37"/>
      <c r="T33" s="37"/>
      <c r="U33" s="38"/>
      <c r="W33" s="31"/>
    </row>
    <row r="34" spans="12:23" x14ac:dyDescent="0.35">
      <c r="L34" s="47"/>
      <c r="M34" s="47"/>
      <c r="N34" s="48"/>
      <c r="O34" s="36" t="str">
        <f>'Pivot Tables'!H104</f>
        <v>C0001</v>
      </c>
      <c r="P34" s="37">
        <f>'Pivot Tables'!I104</f>
        <v>1655</v>
      </c>
      <c r="Q34" s="37">
        <f>'Pivot Tables'!J104</f>
        <v>805</v>
      </c>
      <c r="R34" s="37">
        <f>'Pivot Tables'!K104</f>
        <v>2263</v>
      </c>
      <c r="S34" s="37">
        <f>'Pivot Tables'!L104</f>
        <v>987</v>
      </c>
      <c r="T34" s="37">
        <f>'Pivot Tables'!M104</f>
        <v>1075</v>
      </c>
      <c r="U34" s="38">
        <f>'Pivot Tables'!N104</f>
        <v>6785</v>
      </c>
      <c r="W34" s="31"/>
    </row>
    <row r="35" spans="12:23" ht="16" x14ac:dyDescent="0.4">
      <c r="L35" s="49" t="str">
        <f>'Pivot Tables'!I15</f>
        <v>% of calls:20%</v>
      </c>
      <c r="M35" s="49"/>
      <c r="N35" s="50"/>
      <c r="O35" s="36" t="str">
        <f>'Pivot Tables'!H105</f>
        <v>C0005</v>
      </c>
      <c r="P35" s="37">
        <f>'Pivot Tables'!I105</f>
        <v>1104</v>
      </c>
      <c r="Q35" s="37">
        <f>'Pivot Tables'!J105</f>
        <v>2280</v>
      </c>
      <c r="R35" s="37">
        <f>'Pivot Tables'!K105</f>
        <v>1445</v>
      </c>
      <c r="S35" s="37">
        <f>'Pivot Tables'!L105</f>
        <v>1722</v>
      </c>
      <c r="T35" s="37">
        <f>'Pivot Tables'!M105</f>
        <v>1196</v>
      </c>
      <c r="U35" s="38">
        <f>'Pivot Tables'!N105</f>
        <v>7747</v>
      </c>
      <c r="W35" s="31"/>
    </row>
    <row r="36" spans="12:23" ht="16" x14ac:dyDescent="0.4">
      <c r="L36" s="49" t="str">
        <f>'Pivot Tables'!I16</f>
        <v>call rank:3</v>
      </c>
      <c r="M36" s="49"/>
      <c r="N36" s="50"/>
      <c r="O36" s="36" t="str">
        <f>'Pivot Tables'!H106</f>
        <v>C0006</v>
      </c>
      <c r="P36" s="37">
        <f>'Pivot Tables'!I106</f>
        <v>372</v>
      </c>
      <c r="Q36" s="37">
        <f>'Pivot Tables'!J106</f>
        <v>1818</v>
      </c>
      <c r="R36" s="37">
        <f>'Pivot Tables'!K106</f>
        <v>1346</v>
      </c>
      <c r="S36" s="37">
        <f>'Pivot Tables'!L106</f>
        <v>1156</v>
      </c>
      <c r="T36" s="37">
        <f>'Pivot Tables'!M106</f>
        <v>1484</v>
      </c>
      <c r="U36" s="38">
        <f>'Pivot Tables'!N106</f>
        <v>6176</v>
      </c>
      <c r="W36" s="31"/>
    </row>
    <row r="37" spans="12:23" ht="16" x14ac:dyDescent="0.4">
      <c r="L37" s="49" t="str">
        <f>'Pivot Tables'!I17</f>
        <v>Amount rank:3</v>
      </c>
      <c r="M37" s="49"/>
      <c r="N37" s="50"/>
      <c r="O37" s="36" t="str">
        <f>'Pivot Tables'!H107</f>
        <v>C0009</v>
      </c>
      <c r="P37" s="37">
        <f>'Pivot Tables'!I107</f>
        <v>1415</v>
      </c>
      <c r="Q37" s="37">
        <f>'Pivot Tables'!J107</f>
        <v>1271</v>
      </c>
      <c r="R37" s="37">
        <f>'Pivot Tables'!K107</f>
        <v>1214</v>
      </c>
      <c r="S37" s="37">
        <f>'Pivot Tables'!L107</f>
        <v>1135</v>
      </c>
      <c r="T37" s="37">
        <f>'Pivot Tables'!M107</f>
        <v>1566</v>
      </c>
      <c r="U37" s="38">
        <f>'Pivot Tables'!N107</f>
        <v>6601</v>
      </c>
      <c r="W37" s="31"/>
    </row>
    <row r="38" spans="12:23" ht="16" x14ac:dyDescent="0.4">
      <c r="L38" s="49"/>
      <c r="M38" s="49"/>
      <c r="N38" s="50"/>
      <c r="O38" s="39" t="str">
        <f>'Pivot Tables'!H108</f>
        <v>C0014</v>
      </c>
      <c r="P38" s="40">
        <f>'Pivot Tables'!I108</f>
        <v>1362</v>
      </c>
      <c r="Q38" s="40">
        <f>'Pivot Tables'!J108</f>
        <v>1363</v>
      </c>
      <c r="R38" s="40">
        <f>'Pivot Tables'!K108</f>
        <v>1152</v>
      </c>
      <c r="S38" s="40">
        <f>'Pivot Tables'!L108</f>
        <v>777</v>
      </c>
      <c r="T38" s="40">
        <f>'Pivot Tables'!M108</f>
        <v>750</v>
      </c>
      <c r="U38" s="41">
        <f>'Pivot Tables'!N108</f>
        <v>5404</v>
      </c>
      <c r="W38" s="31"/>
    </row>
    <row r="39" spans="12:23" x14ac:dyDescent="0.35">
      <c r="O39" s="30"/>
      <c r="W39" s="31"/>
    </row>
    <row r="40" spans="12:23" x14ac:dyDescent="0.35">
      <c r="O40" s="30"/>
      <c r="W40" s="31"/>
    </row>
    <row r="41" spans="12:23" x14ac:dyDescent="0.35">
      <c r="O41" s="30"/>
      <c r="W41" s="31"/>
    </row>
  </sheetData>
  <mergeCells count="5">
    <mergeCell ref="L30:N34"/>
    <mergeCell ref="L35:N35"/>
    <mergeCell ref="L36:N36"/>
    <mergeCell ref="L37:N37"/>
    <mergeCell ref="L38:N38"/>
  </mergeCells>
  <conditionalFormatting sqref="P22:T38">
    <cfRule type="dataBar" priority="2">
      <dataBar>
        <cfvo type="num" val="0"/>
        <cfvo type="formula" val="MAX($P$22:$T$38)*2"/>
        <color theme="1" tint="0.249977111117893"/>
      </dataBar>
      <extLst>
        <ext xmlns:x14="http://schemas.microsoft.com/office/spreadsheetml/2009/9/main" uri="{B025F937-C7B1-47D3-B67F-A62EFF666E3E}">
          <x14:id>{976CFE14-0BCC-405D-B351-D78A711B2584}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3" id="{C92A3A43-8D55-41BB-A0BB-EB40E61A47AC}">
            <xm:f>P$20='Pivot Tables'!$A$65</xm:f>
            <x14:dxf>
              <fill>
                <patternFill>
                  <bgColor theme="8" tint="0.59996337778862885"/>
                </patternFill>
              </fill>
              <border>
                <left style="thin">
                  <color theme="1" tint="0.34998626667073579"/>
                </left>
                <right style="thin">
                  <color theme="1" tint="0.34998626667073579"/>
                </right>
                <vertical/>
                <horizontal/>
              </border>
            </x14:dxf>
          </x14:cfRule>
          <xm:sqref>P20:T38</xm:sqref>
        </x14:conditionalFormatting>
        <x14:conditionalFormatting xmlns:xm="http://schemas.microsoft.com/office/excel/2006/main">
          <x14:cfRule type="dataBar" id="{976CFE14-0BCC-405D-B351-D78A711B2584}">
            <x14:dataBar minLength="0" maxLength="100" gradient="0">
              <x14:cfvo type="num">
                <xm:f>0</xm:f>
              </x14:cfvo>
              <x14:cfvo type="formula">
                <xm:f>MAX($P$22:$T$38)*2</xm:f>
              </x14:cfvo>
              <x14:negativeFillColor rgb="FFFF0000"/>
              <x14:axisColor rgb="FF000000"/>
            </x14:dataBar>
          </x14:cfRule>
          <xm:sqref>P22:T38</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2A29A-1993-4FE9-A5BC-937C0DAA23DB}">
  <dimension ref="A1"/>
  <sheetViews>
    <sheetView workbookViewId="0"/>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1" zoomScale="77" zoomScaleNormal="88" workbookViewId="0">
      <selection activeCell="C9" sqref="C9"/>
    </sheetView>
  </sheetViews>
  <sheetFormatPr defaultRowHeight="14.5" x14ac:dyDescent="0.35"/>
  <cols>
    <col min="1" max="1" width="3.25" customWidth="1"/>
    <col min="2" max="2" width="14.58203125" customWidth="1"/>
    <col min="3" max="3" width="12.83203125" customWidth="1"/>
    <col min="4" max="4" width="13.33203125" customWidth="1"/>
    <col min="5" max="5" width="17.4140625" customWidth="1"/>
    <col min="6" max="6" width="16.08203125" customWidth="1"/>
    <col min="7" max="7" width="19.33203125" customWidth="1"/>
    <col min="8" max="8" width="20.4140625" customWidth="1"/>
    <col min="9" max="9" width="17.25" customWidth="1"/>
    <col min="10" max="10" width="15.5" customWidth="1"/>
    <col min="11" max="11" width="18.83203125" customWidth="1"/>
    <col min="12" max="12" width="15.5" customWidth="1"/>
    <col min="13" max="16" width="7.5" customWidth="1"/>
    <col min="17" max="17" width="14.58203125" customWidth="1"/>
    <col min="20" max="20" width="10.58203125" customWidth="1"/>
  </cols>
  <sheetData>
    <row r="1" spans="2:20" s="4" customFormat="1" ht="48" customHeight="1" x14ac:dyDescent="0.35">
      <c r="B1" s="5" t="s">
        <v>1002</v>
      </c>
    </row>
    <row r="2" spans="2:20" x14ac:dyDescent="0.35">
      <c r="R2" s="1"/>
    </row>
    <row r="3" spans="2:20" x14ac:dyDescent="0.35">
      <c r="B3" s="14" t="s">
        <v>24</v>
      </c>
      <c r="C3" s="14" t="s">
        <v>0</v>
      </c>
      <c r="D3" s="15" t="s">
        <v>1041</v>
      </c>
      <c r="E3" s="16" t="s">
        <v>2</v>
      </c>
      <c r="F3" s="16" t="s">
        <v>3</v>
      </c>
      <c r="G3" s="14" t="s">
        <v>1</v>
      </c>
      <c r="H3" s="14" t="s">
        <v>993</v>
      </c>
      <c r="I3" t="s">
        <v>1035</v>
      </c>
      <c r="J3" t="s">
        <v>1036</v>
      </c>
      <c r="K3" t="s">
        <v>1037</v>
      </c>
      <c r="L3" t="s">
        <v>1038</v>
      </c>
      <c r="Q3" s="8" t="s">
        <v>0</v>
      </c>
      <c r="R3" s="9" t="s">
        <v>994</v>
      </c>
      <c r="S3" s="9" t="s">
        <v>995</v>
      </c>
      <c r="T3" s="10" t="s">
        <v>996</v>
      </c>
    </row>
    <row r="4" spans="2:20" x14ac:dyDescent="0.35">
      <c r="B4" t="s">
        <v>25</v>
      </c>
      <c r="C4" t="s">
        <v>19</v>
      </c>
      <c r="D4">
        <v>116</v>
      </c>
      <c r="E4" s="17" t="s">
        <v>9</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           ]]&lt;=10,"Under 10 mins", calls[[#This Row],[Duration           ]]&lt;=30, "10 to 30 mins", calls[[#This Row],[Duration           ]]&lt;=60, "30 to 60 mins", calls[[#This Row],[Duration           ]]&lt;=120, "1 to 2 hours", TRUE, "More than 2 hours")</f>
        <v>1 to 2 hours</v>
      </c>
      <c r="L4">
        <f>ROUND(calls[[#This Row],[Satisfaction Rating]],0)</f>
        <v>5</v>
      </c>
      <c r="Q4" s="6" t="s">
        <v>16</v>
      </c>
      <c r="R4" s="3" t="s">
        <v>997</v>
      </c>
      <c r="S4" s="2">
        <v>41</v>
      </c>
      <c r="T4" s="7" t="s">
        <v>999</v>
      </c>
    </row>
    <row r="5" spans="2:20" x14ac:dyDescent="0.35">
      <c r="B5" t="s">
        <v>26</v>
      </c>
      <c r="C5" t="s">
        <v>11</v>
      </c>
      <c r="D5">
        <v>119</v>
      </c>
      <c r="E5" s="17" t="s">
        <v>9</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           ]]&lt;=10,"Under 10 mins", calls[[#This Row],[Duration           ]]&lt;=30, "10 to 30 mins", calls[[#This Row],[Duration           ]]&lt;=60, "30 to 60 mins", calls[[#This Row],[Duration           ]]&lt;=120, "1 to 2 hours", TRUE, "More than 2 hours")</f>
        <v>1 to 2 hours</v>
      </c>
      <c r="L5">
        <f>ROUND(calls[[#This Row],[Satisfaction Rating]],0)</f>
        <v>3</v>
      </c>
      <c r="Q5" s="6" t="s">
        <v>23</v>
      </c>
      <c r="R5" s="3" t="s">
        <v>997</v>
      </c>
      <c r="S5" s="2">
        <v>31</v>
      </c>
      <c r="T5" s="7" t="s">
        <v>1000</v>
      </c>
    </row>
    <row r="6" spans="2:20" x14ac:dyDescent="0.35">
      <c r="B6" t="s">
        <v>27</v>
      </c>
      <c r="C6" t="s">
        <v>22</v>
      </c>
      <c r="D6">
        <v>68</v>
      </c>
      <c r="E6" s="17" t="s">
        <v>8</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           ]]&lt;=10,"Under 10 mins", calls[[#This Row],[Duration           ]]&lt;=30, "10 to 30 mins", calls[[#This Row],[Duration           ]]&lt;=60, "30 to 60 mins", calls[[#This Row],[Duration           ]]&lt;=120, "1 to 2 hours", TRUE, "More than 2 hours")</f>
        <v>1 to 2 hours</v>
      </c>
      <c r="L6">
        <f>ROUND(calls[[#This Row],[Satisfaction Rating]],0)</f>
        <v>5</v>
      </c>
      <c r="Q6" s="6" t="s">
        <v>19</v>
      </c>
      <c r="R6" s="3" t="s">
        <v>997</v>
      </c>
      <c r="S6" s="2">
        <v>26</v>
      </c>
      <c r="T6" s="7" t="s">
        <v>1001</v>
      </c>
    </row>
    <row r="7" spans="2:20" x14ac:dyDescent="0.35">
      <c r="B7" t="s">
        <v>28</v>
      </c>
      <c r="C7" t="s">
        <v>20</v>
      </c>
      <c r="D7">
        <v>119</v>
      </c>
      <c r="E7" s="17" t="s">
        <v>8</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           ]]&lt;=10,"Under 10 mins", calls[[#This Row],[Duration           ]]&lt;=30, "10 to 30 mins", calls[[#This Row],[Duration           ]]&lt;=60, "30 to 60 mins", calls[[#This Row],[Duration           ]]&lt;=120, "1 to 2 hours", TRUE, "More than 2 hours")</f>
        <v>1 to 2 hours</v>
      </c>
      <c r="L7">
        <f>ROUND(calls[[#This Row],[Satisfaction Rating]],0)</f>
        <v>3</v>
      </c>
      <c r="Q7" s="6" t="s">
        <v>11</v>
      </c>
      <c r="R7" s="3" t="s">
        <v>997</v>
      </c>
      <c r="S7" s="2">
        <v>36</v>
      </c>
      <c r="T7" s="7" t="s">
        <v>1001</v>
      </c>
    </row>
    <row r="8" spans="2:20" x14ac:dyDescent="0.35">
      <c r="B8" t="s">
        <v>29</v>
      </c>
      <c r="C8" t="s">
        <v>7</v>
      </c>
      <c r="D8">
        <v>128</v>
      </c>
      <c r="E8" s="17" t="s">
        <v>10</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           ]]&lt;=10,"Under 10 mins", calls[[#This Row],[Duration           ]]&lt;=30, "10 to 30 mins", calls[[#This Row],[Duration           ]]&lt;=60, "30 to 60 mins", calls[[#This Row],[Duration           ]]&lt;=120, "1 to 2 hours", TRUE, "More than 2 hours")</f>
        <v>More than 2 hours</v>
      </c>
      <c r="L8">
        <f>ROUND(calls[[#This Row],[Satisfaction Rating]],0)</f>
        <v>3</v>
      </c>
      <c r="Q8" s="6" t="s">
        <v>22</v>
      </c>
      <c r="R8" s="3" t="s">
        <v>997</v>
      </c>
      <c r="S8" s="2">
        <v>37</v>
      </c>
      <c r="T8" s="7" t="s">
        <v>999</v>
      </c>
    </row>
    <row r="9" spans="2:20" x14ac:dyDescent="0.35">
      <c r="B9" t="s">
        <v>30</v>
      </c>
      <c r="C9" t="s">
        <v>7</v>
      </c>
      <c r="D9">
        <v>49</v>
      </c>
      <c r="E9" s="17" t="s">
        <v>8</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           ]]&lt;=10,"Under 10 mins", calls[[#This Row],[Duration           ]]&lt;=30, "10 to 30 mins", calls[[#This Row],[Duration           ]]&lt;=60, "30 to 60 mins", calls[[#This Row],[Duration           ]]&lt;=120, "1 to 2 hours", TRUE, "More than 2 hours")</f>
        <v>30 to 60 mins</v>
      </c>
      <c r="L9">
        <f>ROUND(calls[[#This Row],[Satisfaction Rating]],0)</f>
        <v>5</v>
      </c>
      <c r="Q9" s="6" t="s">
        <v>6</v>
      </c>
      <c r="R9" s="3" t="s">
        <v>997</v>
      </c>
      <c r="S9" s="2">
        <v>23</v>
      </c>
      <c r="T9" s="7" t="s">
        <v>999</v>
      </c>
    </row>
    <row r="10" spans="2:20" x14ac:dyDescent="0.35">
      <c r="B10" t="s">
        <v>31</v>
      </c>
      <c r="C10" t="s">
        <v>14</v>
      </c>
      <c r="D10">
        <v>84</v>
      </c>
      <c r="E10" s="17" t="s">
        <v>9</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           ]]&lt;=10,"Under 10 mins", calls[[#This Row],[Duration           ]]&lt;=30, "10 to 30 mins", calls[[#This Row],[Duration           ]]&lt;=60, "30 to 60 mins", calls[[#This Row],[Duration           ]]&lt;=120, "1 to 2 hours", TRUE, "More than 2 hours")</f>
        <v>1 to 2 hours</v>
      </c>
      <c r="L10">
        <f>ROUND(calls[[#This Row],[Satisfaction Rating]],0)</f>
        <v>5</v>
      </c>
      <c r="Q10" s="6" t="s">
        <v>14</v>
      </c>
      <c r="R10" s="3" t="s">
        <v>998</v>
      </c>
      <c r="S10" s="2">
        <v>22</v>
      </c>
      <c r="T10" s="7" t="s">
        <v>1000</v>
      </c>
    </row>
    <row r="11" spans="2:20" x14ac:dyDescent="0.35">
      <c r="B11" t="s">
        <v>32</v>
      </c>
      <c r="C11" t="s">
        <v>19</v>
      </c>
      <c r="D11">
        <v>103</v>
      </c>
      <c r="E11" s="17" t="s">
        <v>12</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           ]]&lt;=10,"Under 10 mins", calls[[#This Row],[Duration           ]]&lt;=30, "10 to 30 mins", calls[[#This Row],[Duration           ]]&lt;=60, "30 to 60 mins", calls[[#This Row],[Duration           ]]&lt;=120, "1 to 2 hours", TRUE, "More than 2 hours")</f>
        <v>1 to 2 hours</v>
      </c>
      <c r="L11">
        <f>ROUND(calls[[#This Row],[Satisfaction Rating]],0)</f>
        <v>4</v>
      </c>
      <c r="Q11" s="6" t="s">
        <v>4</v>
      </c>
      <c r="R11" s="3" t="s">
        <v>998</v>
      </c>
      <c r="S11" s="2">
        <v>42</v>
      </c>
      <c r="T11" s="7" t="s">
        <v>1000</v>
      </c>
    </row>
    <row r="12" spans="2:20" x14ac:dyDescent="0.35">
      <c r="B12" t="s">
        <v>33</v>
      </c>
      <c r="C12" t="s">
        <v>22</v>
      </c>
      <c r="D12">
        <v>31</v>
      </c>
      <c r="E12" s="17" t="s">
        <v>8</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           ]]&lt;=10,"Under 10 mins", calls[[#This Row],[Duration           ]]&lt;=30, "10 to 30 mins", calls[[#This Row],[Duration           ]]&lt;=60, "30 to 60 mins", calls[[#This Row],[Duration           ]]&lt;=120, "1 to 2 hours", TRUE, "More than 2 hours")</f>
        <v>30 to 60 mins</v>
      </c>
      <c r="L12">
        <f>ROUND(calls[[#This Row],[Satisfaction Rating]],0)</f>
        <v>4</v>
      </c>
      <c r="Q12" s="6" t="s">
        <v>21</v>
      </c>
      <c r="R12" s="3" t="s">
        <v>998</v>
      </c>
      <c r="S12" s="2">
        <v>25</v>
      </c>
      <c r="T12" s="7" t="s">
        <v>999</v>
      </c>
    </row>
    <row r="13" spans="2:20" x14ac:dyDescent="0.35">
      <c r="B13" t="s">
        <v>34</v>
      </c>
      <c r="C13" t="s">
        <v>17</v>
      </c>
      <c r="D13">
        <v>44</v>
      </c>
      <c r="E13" s="17" t="s">
        <v>5</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           ]]&lt;=10,"Under 10 mins", calls[[#This Row],[Duration           ]]&lt;=30, "10 to 30 mins", calls[[#This Row],[Duration           ]]&lt;=60, "30 to 60 mins", calls[[#This Row],[Duration           ]]&lt;=120, "1 to 2 hours", TRUE, "More than 2 hours")</f>
        <v>30 to 60 mins</v>
      </c>
      <c r="L13">
        <f>ROUND(calls[[#This Row],[Satisfaction Rating]],0)</f>
        <v>3</v>
      </c>
      <c r="Q13" s="6" t="s">
        <v>17</v>
      </c>
      <c r="R13" s="3" t="s">
        <v>998</v>
      </c>
      <c r="S13" s="2">
        <v>30</v>
      </c>
      <c r="T13" s="7" t="s">
        <v>1000</v>
      </c>
    </row>
    <row r="14" spans="2:20" x14ac:dyDescent="0.35">
      <c r="B14" t="s">
        <v>35</v>
      </c>
      <c r="C14" t="s">
        <v>7</v>
      </c>
      <c r="D14">
        <v>102</v>
      </c>
      <c r="E14" s="17" t="s">
        <v>8</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           ]]&lt;=10,"Under 10 mins", calls[[#This Row],[Duration           ]]&lt;=30, "10 to 30 mins", calls[[#This Row],[Duration           ]]&lt;=60, "30 to 60 mins", calls[[#This Row],[Duration           ]]&lt;=120, "1 to 2 hours", TRUE, "More than 2 hours")</f>
        <v>1 to 2 hours</v>
      </c>
      <c r="L14">
        <f>ROUND(calls[[#This Row],[Satisfaction Rating]],0)</f>
        <v>5</v>
      </c>
      <c r="Q14" s="6" t="s">
        <v>7</v>
      </c>
      <c r="R14" s="3" t="s">
        <v>998</v>
      </c>
      <c r="S14" s="2">
        <v>30</v>
      </c>
      <c r="T14" s="7" t="s">
        <v>1001</v>
      </c>
    </row>
    <row r="15" spans="2:20" x14ac:dyDescent="0.35">
      <c r="B15" t="s">
        <v>36</v>
      </c>
      <c r="C15" t="s">
        <v>13</v>
      </c>
      <c r="D15">
        <v>135</v>
      </c>
      <c r="E15" s="17" t="s">
        <v>9</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           ]]&lt;=10,"Under 10 mins", calls[[#This Row],[Duration           ]]&lt;=30, "10 to 30 mins", calls[[#This Row],[Duration           ]]&lt;=60, "30 to 60 mins", calls[[#This Row],[Duration           ]]&lt;=120, "1 to 2 hours", TRUE, "More than 2 hours")</f>
        <v>More than 2 hours</v>
      </c>
      <c r="L15">
        <f>ROUND(calls[[#This Row],[Satisfaction Rating]],0)</f>
        <v>3</v>
      </c>
      <c r="Q15" s="6" t="s">
        <v>15</v>
      </c>
      <c r="R15" s="3" t="s">
        <v>998</v>
      </c>
      <c r="S15" s="2">
        <v>28</v>
      </c>
      <c r="T15" s="7" t="s">
        <v>1001</v>
      </c>
    </row>
    <row r="16" spans="2:20" x14ac:dyDescent="0.35">
      <c r="B16" t="s">
        <v>37</v>
      </c>
      <c r="C16" t="s">
        <v>23</v>
      </c>
      <c r="D16">
        <v>98</v>
      </c>
      <c r="E16" s="17" t="s">
        <v>8</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           ]]&lt;=10,"Under 10 mins", calls[[#This Row],[Duration           ]]&lt;=30, "10 to 30 mins", calls[[#This Row],[Duration           ]]&lt;=60, "30 to 60 mins", calls[[#This Row],[Duration           ]]&lt;=120, "1 to 2 hours", TRUE, "More than 2 hours")</f>
        <v>1 to 2 hours</v>
      </c>
      <c r="L16">
        <f>ROUND(calls[[#This Row],[Satisfaction Rating]],0)</f>
        <v>4</v>
      </c>
      <c r="Q16" s="6" t="s">
        <v>13</v>
      </c>
      <c r="R16" s="3" t="s">
        <v>998</v>
      </c>
      <c r="S16" s="2">
        <v>37</v>
      </c>
      <c r="T16" s="7" t="s">
        <v>1000</v>
      </c>
    </row>
    <row r="17" spans="2:20" x14ac:dyDescent="0.35">
      <c r="B17" t="s">
        <v>38</v>
      </c>
      <c r="C17" t="s">
        <v>17</v>
      </c>
      <c r="D17">
        <v>139</v>
      </c>
      <c r="E17" s="17" t="s">
        <v>8</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           ]]&lt;=10,"Under 10 mins", calls[[#This Row],[Duration           ]]&lt;=30, "10 to 30 mins", calls[[#This Row],[Duration           ]]&lt;=60, "30 to 60 mins", calls[[#This Row],[Duration           ]]&lt;=120, "1 to 2 hours", TRUE, "More than 2 hours")</f>
        <v>More than 2 hours</v>
      </c>
      <c r="L17">
        <f>ROUND(calls[[#This Row],[Satisfaction Rating]],0)</f>
        <v>4</v>
      </c>
      <c r="Q17" s="6" t="s">
        <v>20</v>
      </c>
      <c r="R17" s="3" t="s">
        <v>998</v>
      </c>
      <c r="S17" s="2">
        <v>38</v>
      </c>
      <c r="T17" s="7" t="s">
        <v>999</v>
      </c>
    </row>
    <row r="18" spans="2:20" x14ac:dyDescent="0.35">
      <c r="B18" t="s">
        <v>39</v>
      </c>
      <c r="C18" t="s">
        <v>13</v>
      </c>
      <c r="D18">
        <v>48</v>
      </c>
      <c r="E18" s="17" t="s">
        <v>10</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           ]]&lt;=10,"Under 10 mins", calls[[#This Row],[Duration           ]]&lt;=30, "10 to 30 mins", calls[[#This Row],[Duration           ]]&lt;=60, "30 to 60 mins", calls[[#This Row],[Duration           ]]&lt;=120, "1 to 2 hours", TRUE, "More than 2 hours")</f>
        <v>30 to 60 mins</v>
      </c>
      <c r="L18">
        <f>ROUND(calls[[#This Row],[Satisfaction Rating]],0)</f>
        <v>5</v>
      </c>
      <c r="Q18" s="11" t="s">
        <v>18</v>
      </c>
      <c r="R18" s="19" t="s">
        <v>998</v>
      </c>
      <c r="S18" s="12">
        <v>43</v>
      </c>
      <c r="T18" s="13" t="s">
        <v>1000</v>
      </c>
    </row>
    <row r="19" spans="2:20" x14ac:dyDescent="0.35">
      <c r="B19" t="s">
        <v>40</v>
      </c>
      <c r="C19" t="s">
        <v>17</v>
      </c>
      <c r="D19">
        <v>176</v>
      </c>
      <c r="E19" s="17" t="s">
        <v>9</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           ]]&lt;=10,"Under 10 mins", calls[[#This Row],[Duration           ]]&lt;=30, "10 to 30 mins", calls[[#This Row],[Duration           ]]&lt;=60, "30 to 60 mins", calls[[#This Row],[Duration           ]]&lt;=120, "1 to 2 hours", TRUE, "More than 2 hours")</f>
        <v>More than 2 hours</v>
      </c>
      <c r="L19">
        <f>ROUND(calls[[#This Row],[Satisfaction Rating]],0)</f>
        <v>5</v>
      </c>
    </row>
    <row r="20" spans="2:20" x14ac:dyDescent="0.35">
      <c r="B20" t="s">
        <v>41</v>
      </c>
      <c r="C20" t="s">
        <v>17</v>
      </c>
      <c r="D20">
        <v>99</v>
      </c>
      <c r="E20" s="17" t="s">
        <v>10</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           ]]&lt;=10,"Under 10 mins", calls[[#This Row],[Duration           ]]&lt;=30, "10 to 30 mins", calls[[#This Row],[Duration           ]]&lt;=60, "30 to 60 mins", calls[[#This Row],[Duration           ]]&lt;=120, "1 to 2 hours", TRUE, "More than 2 hours")</f>
        <v>1 to 2 hours</v>
      </c>
      <c r="L20">
        <f>ROUND(calls[[#This Row],[Satisfaction Rating]],0)</f>
        <v>4</v>
      </c>
    </row>
    <row r="21" spans="2:20" x14ac:dyDescent="0.35">
      <c r="B21" t="s">
        <v>42</v>
      </c>
      <c r="C21" t="s">
        <v>21</v>
      </c>
      <c r="D21">
        <v>28</v>
      </c>
      <c r="E21" s="17" t="s">
        <v>5</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           ]]&lt;=10,"Under 10 mins", calls[[#This Row],[Duration           ]]&lt;=30, "10 to 30 mins", calls[[#This Row],[Duration           ]]&lt;=60, "30 to 60 mins", calls[[#This Row],[Duration           ]]&lt;=120, "1 to 2 hours", TRUE, "More than 2 hours")</f>
        <v>10 to 30 mins</v>
      </c>
      <c r="L21">
        <f>ROUND(calls[[#This Row],[Satisfaction Rating]],0)</f>
        <v>4</v>
      </c>
    </row>
    <row r="22" spans="2:20" x14ac:dyDescent="0.35">
      <c r="B22" t="s">
        <v>43</v>
      </c>
      <c r="C22" t="s">
        <v>14</v>
      </c>
      <c r="D22">
        <v>54</v>
      </c>
      <c r="E22" s="17" t="s">
        <v>8</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           ]]&lt;=10,"Under 10 mins", calls[[#This Row],[Duration           ]]&lt;=30, "10 to 30 mins", calls[[#This Row],[Duration           ]]&lt;=60, "30 to 60 mins", calls[[#This Row],[Duration           ]]&lt;=120, "1 to 2 hours", TRUE, "More than 2 hours")</f>
        <v>30 to 60 mins</v>
      </c>
      <c r="L22">
        <f>ROUND(calls[[#This Row],[Satisfaction Rating]],0)</f>
        <v>4</v>
      </c>
    </row>
    <row r="23" spans="2:20" x14ac:dyDescent="0.35">
      <c r="B23" t="s">
        <v>44</v>
      </c>
      <c r="C23" t="s">
        <v>6</v>
      </c>
      <c r="D23">
        <v>48</v>
      </c>
      <c r="E23" s="17" t="s">
        <v>9</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           ]]&lt;=10,"Under 10 mins", calls[[#This Row],[Duration           ]]&lt;=30, "10 to 30 mins", calls[[#This Row],[Duration           ]]&lt;=60, "30 to 60 mins", calls[[#This Row],[Duration           ]]&lt;=120, "1 to 2 hours", TRUE, "More than 2 hours")</f>
        <v>30 to 60 mins</v>
      </c>
      <c r="L23">
        <f>ROUND(calls[[#This Row],[Satisfaction Rating]],0)</f>
        <v>4</v>
      </c>
    </row>
    <row r="24" spans="2:20" x14ac:dyDescent="0.35">
      <c r="B24" t="s">
        <v>45</v>
      </c>
      <c r="C24" t="s">
        <v>11</v>
      </c>
      <c r="D24">
        <v>128</v>
      </c>
      <c r="E24" s="17" t="s">
        <v>9</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           ]]&lt;=10,"Under 10 mins", calls[[#This Row],[Duration           ]]&lt;=30, "10 to 30 mins", calls[[#This Row],[Duration           ]]&lt;=60, "30 to 60 mins", calls[[#This Row],[Duration           ]]&lt;=120, "1 to 2 hours", TRUE, "More than 2 hours")</f>
        <v>More than 2 hours</v>
      </c>
      <c r="L24">
        <f>ROUND(calls[[#This Row],[Satisfaction Rating]],0)</f>
        <v>5</v>
      </c>
    </row>
    <row r="25" spans="2:20" x14ac:dyDescent="0.35">
      <c r="B25" t="s">
        <v>46</v>
      </c>
      <c r="C25" t="s">
        <v>11</v>
      </c>
      <c r="D25">
        <v>38</v>
      </c>
      <c r="E25" s="17" t="s">
        <v>12</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           ]]&lt;=10,"Under 10 mins", calls[[#This Row],[Duration           ]]&lt;=30, "10 to 30 mins", calls[[#This Row],[Duration           ]]&lt;=60, "30 to 60 mins", calls[[#This Row],[Duration           ]]&lt;=120, "1 to 2 hours", TRUE, "More than 2 hours")</f>
        <v>30 to 60 mins</v>
      </c>
      <c r="L25">
        <f>ROUND(calls[[#This Row],[Satisfaction Rating]],0)</f>
        <v>5</v>
      </c>
    </row>
    <row r="26" spans="2:20" x14ac:dyDescent="0.35">
      <c r="B26" t="s">
        <v>47</v>
      </c>
      <c r="C26" t="s">
        <v>19</v>
      </c>
      <c r="D26">
        <v>67</v>
      </c>
      <c r="E26" s="17" t="s">
        <v>12</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           ]]&lt;=10,"Under 10 mins", calls[[#This Row],[Duration           ]]&lt;=30, "10 to 30 mins", calls[[#This Row],[Duration           ]]&lt;=60, "30 to 60 mins", calls[[#This Row],[Duration           ]]&lt;=120, "1 to 2 hours", TRUE, "More than 2 hours")</f>
        <v>1 to 2 hours</v>
      </c>
      <c r="L26">
        <f>ROUND(calls[[#This Row],[Satisfaction Rating]],0)</f>
        <v>5</v>
      </c>
    </row>
    <row r="27" spans="2:20" x14ac:dyDescent="0.35">
      <c r="B27" t="s">
        <v>48</v>
      </c>
      <c r="C27" t="s">
        <v>18</v>
      </c>
      <c r="D27">
        <v>58</v>
      </c>
      <c r="E27" s="17" t="s">
        <v>8</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           ]]&lt;=10,"Under 10 mins", calls[[#This Row],[Duration           ]]&lt;=30, "10 to 30 mins", calls[[#This Row],[Duration           ]]&lt;=60, "30 to 60 mins", calls[[#This Row],[Duration           ]]&lt;=120, "1 to 2 hours", TRUE, "More than 2 hours")</f>
        <v>30 to 60 mins</v>
      </c>
      <c r="L27">
        <f>ROUND(calls[[#This Row],[Satisfaction Rating]],0)</f>
        <v>2</v>
      </c>
    </row>
    <row r="28" spans="2:20" x14ac:dyDescent="0.35">
      <c r="B28" t="s">
        <v>49</v>
      </c>
      <c r="C28" t="s">
        <v>17</v>
      </c>
      <c r="D28">
        <v>54</v>
      </c>
      <c r="E28" s="17" t="s">
        <v>10</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           ]]&lt;=10,"Under 10 mins", calls[[#This Row],[Duration           ]]&lt;=30, "10 to 30 mins", calls[[#This Row],[Duration           ]]&lt;=60, "30 to 60 mins", calls[[#This Row],[Duration           ]]&lt;=120, "1 to 2 hours", TRUE, "More than 2 hours")</f>
        <v>30 to 60 mins</v>
      </c>
      <c r="L28">
        <f>ROUND(calls[[#This Row],[Satisfaction Rating]],0)</f>
        <v>3</v>
      </c>
    </row>
    <row r="29" spans="2:20" x14ac:dyDescent="0.35">
      <c r="B29" t="s">
        <v>50</v>
      </c>
      <c r="C29" t="s">
        <v>15</v>
      </c>
      <c r="D29">
        <v>28</v>
      </c>
      <c r="E29" s="17" t="s">
        <v>9</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           ]]&lt;=10,"Under 10 mins", calls[[#This Row],[Duration           ]]&lt;=30, "10 to 30 mins", calls[[#This Row],[Duration           ]]&lt;=60, "30 to 60 mins", calls[[#This Row],[Duration           ]]&lt;=120, "1 to 2 hours", TRUE, "More than 2 hours")</f>
        <v>10 to 30 mins</v>
      </c>
      <c r="L29">
        <f>ROUND(calls[[#This Row],[Satisfaction Rating]],0)</f>
        <v>4</v>
      </c>
    </row>
    <row r="30" spans="2:20" x14ac:dyDescent="0.35">
      <c r="B30" t="s">
        <v>51</v>
      </c>
      <c r="C30" t="s">
        <v>23</v>
      </c>
      <c r="D30">
        <v>73</v>
      </c>
      <c r="E30" s="17" t="s">
        <v>9</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           ]]&lt;=10,"Under 10 mins", calls[[#This Row],[Duration           ]]&lt;=30, "10 to 30 mins", calls[[#This Row],[Duration           ]]&lt;=60, "30 to 60 mins", calls[[#This Row],[Duration           ]]&lt;=120, "1 to 2 hours", TRUE, "More than 2 hours")</f>
        <v>1 to 2 hours</v>
      </c>
      <c r="L30">
        <f>ROUND(calls[[#This Row],[Satisfaction Rating]],0)</f>
        <v>4</v>
      </c>
    </row>
    <row r="31" spans="2:20" x14ac:dyDescent="0.35">
      <c r="B31" t="s">
        <v>52</v>
      </c>
      <c r="C31" t="s">
        <v>7</v>
      </c>
      <c r="D31">
        <v>81</v>
      </c>
      <c r="E31" s="17" t="s">
        <v>9</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           ]]&lt;=10,"Under 10 mins", calls[[#This Row],[Duration           ]]&lt;=30, "10 to 30 mins", calls[[#This Row],[Duration           ]]&lt;=60, "30 to 60 mins", calls[[#This Row],[Duration           ]]&lt;=120, "1 to 2 hours", TRUE, "More than 2 hours")</f>
        <v>1 to 2 hours</v>
      </c>
      <c r="L31">
        <f>ROUND(calls[[#This Row],[Satisfaction Rating]],0)</f>
        <v>5</v>
      </c>
    </row>
    <row r="32" spans="2:20" x14ac:dyDescent="0.35">
      <c r="B32" t="s">
        <v>53</v>
      </c>
      <c r="C32" t="s">
        <v>21</v>
      </c>
      <c r="D32">
        <v>31</v>
      </c>
      <c r="E32" s="17" t="s">
        <v>12</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           ]]&lt;=10,"Under 10 mins", calls[[#This Row],[Duration           ]]&lt;=30, "10 to 30 mins", calls[[#This Row],[Duration           ]]&lt;=60, "30 to 60 mins", calls[[#This Row],[Duration           ]]&lt;=120, "1 to 2 hours", TRUE, "More than 2 hours")</f>
        <v>30 to 60 mins</v>
      </c>
      <c r="L32">
        <f>ROUND(calls[[#This Row],[Satisfaction Rating]],0)</f>
        <v>3</v>
      </c>
    </row>
    <row r="33" spans="2:12" x14ac:dyDescent="0.35">
      <c r="B33" t="s">
        <v>54</v>
      </c>
      <c r="C33" t="s">
        <v>18</v>
      </c>
      <c r="D33">
        <v>155</v>
      </c>
      <c r="E33" s="17" t="s">
        <v>10</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           ]]&lt;=10,"Under 10 mins", calls[[#This Row],[Duration           ]]&lt;=30, "10 to 30 mins", calls[[#This Row],[Duration           ]]&lt;=60, "30 to 60 mins", calls[[#This Row],[Duration           ]]&lt;=120, "1 to 2 hours", TRUE, "More than 2 hours")</f>
        <v>More than 2 hours</v>
      </c>
      <c r="L33">
        <f>ROUND(calls[[#This Row],[Satisfaction Rating]],0)</f>
        <v>5</v>
      </c>
    </row>
    <row r="34" spans="2:12" x14ac:dyDescent="0.35">
      <c r="B34" t="s">
        <v>55</v>
      </c>
      <c r="C34" t="s">
        <v>21</v>
      </c>
      <c r="D34">
        <v>80</v>
      </c>
      <c r="E34" s="17" t="s">
        <v>9</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           ]]&lt;=10,"Under 10 mins", calls[[#This Row],[Duration           ]]&lt;=30, "10 to 30 mins", calls[[#This Row],[Duration           ]]&lt;=60, "30 to 60 mins", calls[[#This Row],[Duration           ]]&lt;=120, "1 to 2 hours", TRUE, "More than 2 hours")</f>
        <v>1 to 2 hours</v>
      </c>
      <c r="L34">
        <f>ROUND(calls[[#This Row],[Satisfaction Rating]],0)</f>
        <v>4</v>
      </c>
    </row>
    <row r="35" spans="2:12" x14ac:dyDescent="0.35">
      <c r="B35" t="s">
        <v>56</v>
      </c>
      <c r="C35" t="s">
        <v>7</v>
      </c>
      <c r="D35">
        <v>82</v>
      </c>
      <c r="E35" s="17" t="s">
        <v>9</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           ]]&lt;=10,"Under 10 mins", calls[[#This Row],[Duration           ]]&lt;=30, "10 to 30 mins", calls[[#This Row],[Duration           ]]&lt;=60, "30 to 60 mins", calls[[#This Row],[Duration           ]]&lt;=120, "1 to 2 hours", TRUE, "More than 2 hours")</f>
        <v>1 to 2 hours</v>
      </c>
      <c r="L35">
        <f>ROUND(calls[[#This Row],[Satisfaction Rating]],0)</f>
        <v>4</v>
      </c>
    </row>
    <row r="36" spans="2:12" x14ac:dyDescent="0.35">
      <c r="B36" t="s">
        <v>57</v>
      </c>
      <c r="C36" t="s">
        <v>7</v>
      </c>
      <c r="D36">
        <v>29</v>
      </c>
      <c r="E36" s="17" t="s">
        <v>10</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           ]]&lt;=10,"Under 10 mins", calls[[#This Row],[Duration           ]]&lt;=30, "10 to 30 mins", calls[[#This Row],[Duration           ]]&lt;=60, "30 to 60 mins", calls[[#This Row],[Duration           ]]&lt;=120, "1 to 2 hours", TRUE, "More than 2 hours")</f>
        <v>10 to 30 mins</v>
      </c>
      <c r="L36">
        <f>ROUND(calls[[#This Row],[Satisfaction Rating]],0)</f>
        <v>5</v>
      </c>
    </row>
    <row r="37" spans="2:12" x14ac:dyDescent="0.35">
      <c r="B37" t="s">
        <v>58</v>
      </c>
      <c r="C37" t="s">
        <v>6</v>
      </c>
      <c r="D37">
        <v>160</v>
      </c>
      <c r="E37" s="17" t="s">
        <v>8</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           ]]&lt;=10,"Under 10 mins", calls[[#This Row],[Duration           ]]&lt;=30, "10 to 30 mins", calls[[#This Row],[Duration           ]]&lt;=60, "30 to 60 mins", calls[[#This Row],[Duration           ]]&lt;=120, "1 to 2 hours", TRUE, "More than 2 hours")</f>
        <v>More than 2 hours</v>
      </c>
      <c r="L37">
        <f>ROUND(calls[[#This Row],[Satisfaction Rating]],0)</f>
        <v>5</v>
      </c>
    </row>
    <row r="38" spans="2:12" x14ac:dyDescent="0.35">
      <c r="B38" t="s">
        <v>59</v>
      </c>
      <c r="C38" t="s">
        <v>16</v>
      </c>
      <c r="D38">
        <v>105</v>
      </c>
      <c r="E38" s="17" t="s">
        <v>9</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           ]]&lt;=10,"Under 10 mins", calls[[#This Row],[Duration           ]]&lt;=30, "10 to 30 mins", calls[[#This Row],[Duration           ]]&lt;=60, "30 to 60 mins", calls[[#This Row],[Duration           ]]&lt;=120, "1 to 2 hours", TRUE, "More than 2 hours")</f>
        <v>1 to 2 hours</v>
      </c>
      <c r="L38">
        <f>ROUND(calls[[#This Row],[Satisfaction Rating]],0)</f>
        <v>5</v>
      </c>
    </row>
    <row r="39" spans="2:12" x14ac:dyDescent="0.35">
      <c r="B39" t="s">
        <v>60</v>
      </c>
      <c r="C39" t="s">
        <v>21</v>
      </c>
      <c r="D39">
        <v>75</v>
      </c>
      <c r="E39" s="17" t="s">
        <v>5</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           ]]&lt;=10,"Under 10 mins", calls[[#This Row],[Duration           ]]&lt;=30, "10 to 30 mins", calls[[#This Row],[Duration           ]]&lt;=60, "30 to 60 mins", calls[[#This Row],[Duration           ]]&lt;=120, "1 to 2 hours", TRUE, "More than 2 hours")</f>
        <v>1 to 2 hours</v>
      </c>
      <c r="L39">
        <f>ROUND(calls[[#This Row],[Satisfaction Rating]],0)</f>
        <v>2</v>
      </c>
    </row>
    <row r="40" spans="2:12" x14ac:dyDescent="0.35">
      <c r="B40" t="s">
        <v>61</v>
      </c>
      <c r="C40" t="s">
        <v>18</v>
      </c>
      <c r="D40">
        <v>94</v>
      </c>
      <c r="E40" s="17" t="s">
        <v>5</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           ]]&lt;=10,"Under 10 mins", calls[[#This Row],[Duration           ]]&lt;=30, "10 to 30 mins", calls[[#This Row],[Duration           ]]&lt;=60, "30 to 60 mins", calls[[#This Row],[Duration           ]]&lt;=120, "1 to 2 hours", TRUE, "More than 2 hours")</f>
        <v>1 to 2 hours</v>
      </c>
      <c r="L40">
        <f>ROUND(calls[[#This Row],[Satisfaction Rating]],0)</f>
        <v>3</v>
      </c>
    </row>
    <row r="41" spans="2:12" x14ac:dyDescent="0.35">
      <c r="B41" t="s">
        <v>62</v>
      </c>
      <c r="C41" t="s">
        <v>11</v>
      </c>
      <c r="D41">
        <v>90</v>
      </c>
      <c r="E41" s="17" t="s">
        <v>8</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           ]]&lt;=10,"Under 10 mins", calls[[#This Row],[Duration           ]]&lt;=30, "10 to 30 mins", calls[[#This Row],[Duration           ]]&lt;=60, "30 to 60 mins", calls[[#This Row],[Duration           ]]&lt;=120, "1 to 2 hours", TRUE, "More than 2 hours")</f>
        <v>1 to 2 hours</v>
      </c>
      <c r="L41">
        <f>ROUND(calls[[#This Row],[Satisfaction Rating]],0)</f>
        <v>3</v>
      </c>
    </row>
    <row r="42" spans="2:12" x14ac:dyDescent="0.35">
      <c r="B42" t="s">
        <v>63</v>
      </c>
      <c r="C42" t="s">
        <v>18</v>
      </c>
      <c r="D42">
        <v>81</v>
      </c>
      <c r="E42" s="17" t="s">
        <v>12</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           ]]&lt;=10,"Under 10 mins", calls[[#This Row],[Duration           ]]&lt;=30, "10 to 30 mins", calls[[#This Row],[Duration           ]]&lt;=60, "30 to 60 mins", calls[[#This Row],[Duration           ]]&lt;=120, "1 to 2 hours", TRUE, "More than 2 hours")</f>
        <v>1 to 2 hours</v>
      </c>
      <c r="L42">
        <f>ROUND(calls[[#This Row],[Satisfaction Rating]],0)</f>
        <v>2</v>
      </c>
    </row>
    <row r="43" spans="2:12" x14ac:dyDescent="0.35">
      <c r="B43" t="s">
        <v>64</v>
      </c>
      <c r="C43" t="s">
        <v>21</v>
      </c>
      <c r="D43">
        <v>106</v>
      </c>
      <c r="E43" s="17" t="s">
        <v>9</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           ]]&lt;=10,"Under 10 mins", calls[[#This Row],[Duration           ]]&lt;=30, "10 to 30 mins", calls[[#This Row],[Duration           ]]&lt;=60, "30 to 60 mins", calls[[#This Row],[Duration           ]]&lt;=120, "1 to 2 hours", TRUE, "More than 2 hours")</f>
        <v>1 to 2 hours</v>
      </c>
      <c r="L43">
        <f>ROUND(calls[[#This Row],[Satisfaction Rating]],0)</f>
        <v>5</v>
      </c>
    </row>
    <row r="44" spans="2:12" x14ac:dyDescent="0.35">
      <c r="B44" t="s">
        <v>65</v>
      </c>
      <c r="C44" t="s">
        <v>11</v>
      </c>
      <c r="D44">
        <v>74</v>
      </c>
      <c r="E44" s="17" t="s">
        <v>12</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           ]]&lt;=10,"Under 10 mins", calls[[#This Row],[Duration           ]]&lt;=30, "10 to 30 mins", calls[[#This Row],[Duration           ]]&lt;=60, "30 to 60 mins", calls[[#This Row],[Duration           ]]&lt;=120, "1 to 2 hours", TRUE, "More than 2 hours")</f>
        <v>1 to 2 hours</v>
      </c>
      <c r="L44">
        <f>ROUND(calls[[#This Row],[Satisfaction Rating]],0)</f>
        <v>5</v>
      </c>
    </row>
    <row r="45" spans="2:12" x14ac:dyDescent="0.35">
      <c r="B45" t="s">
        <v>66</v>
      </c>
      <c r="C45" t="s">
        <v>17</v>
      </c>
      <c r="D45">
        <v>105</v>
      </c>
      <c r="E45" s="17" t="s">
        <v>8</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           ]]&lt;=10,"Under 10 mins", calls[[#This Row],[Duration           ]]&lt;=30, "10 to 30 mins", calls[[#This Row],[Duration           ]]&lt;=60, "30 to 60 mins", calls[[#This Row],[Duration           ]]&lt;=120, "1 to 2 hours", TRUE, "More than 2 hours")</f>
        <v>1 to 2 hours</v>
      </c>
      <c r="L45">
        <f>ROUND(calls[[#This Row],[Satisfaction Rating]],0)</f>
        <v>5</v>
      </c>
    </row>
    <row r="46" spans="2:12" x14ac:dyDescent="0.35">
      <c r="B46" t="s">
        <v>67</v>
      </c>
      <c r="C46" t="s">
        <v>21</v>
      </c>
      <c r="D46">
        <v>89</v>
      </c>
      <c r="E46" s="17" t="s">
        <v>9</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           ]]&lt;=10,"Under 10 mins", calls[[#This Row],[Duration           ]]&lt;=30, "10 to 30 mins", calls[[#This Row],[Duration           ]]&lt;=60, "30 to 60 mins", calls[[#This Row],[Duration           ]]&lt;=120, "1 to 2 hours", TRUE, "More than 2 hours")</f>
        <v>1 to 2 hours</v>
      </c>
      <c r="L46">
        <f>ROUND(calls[[#This Row],[Satisfaction Rating]],0)</f>
        <v>4</v>
      </c>
    </row>
    <row r="47" spans="2:12" x14ac:dyDescent="0.35">
      <c r="B47" t="s">
        <v>68</v>
      </c>
      <c r="C47" t="s">
        <v>13</v>
      </c>
      <c r="D47">
        <v>132</v>
      </c>
      <c r="E47" s="17" t="s">
        <v>5</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           ]]&lt;=10,"Under 10 mins", calls[[#This Row],[Duration           ]]&lt;=30, "10 to 30 mins", calls[[#This Row],[Duration           ]]&lt;=60, "30 to 60 mins", calls[[#This Row],[Duration           ]]&lt;=120, "1 to 2 hours", TRUE, "More than 2 hours")</f>
        <v>More than 2 hours</v>
      </c>
      <c r="L47">
        <f>ROUND(calls[[#This Row],[Satisfaction Rating]],0)</f>
        <v>4</v>
      </c>
    </row>
    <row r="48" spans="2:12" x14ac:dyDescent="0.35">
      <c r="B48" t="s">
        <v>69</v>
      </c>
      <c r="C48" t="s">
        <v>16</v>
      </c>
      <c r="D48">
        <v>105</v>
      </c>
      <c r="E48" s="17" t="s">
        <v>10</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           ]]&lt;=10,"Under 10 mins", calls[[#This Row],[Duration           ]]&lt;=30, "10 to 30 mins", calls[[#This Row],[Duration           ]]&lt;=60, "30 to 60 mins", calls[[#This Row],[Duration           ]]&lt;=120, "1 to 2 hours", TRUE, "More than 2 hours")</f>
        <v>1 to 2 hours</v>
      </c>
      <c r="L48">
        <f>ROUND(calls[[#This Row],[Satisfaction Rating]],0)</f>
        <v>4</v>
      </c>
    </row>
    <row r="49" spans="2:12" x14ac:dyDescent="0.35">
      <c r="B49" t="s">
        <v>70</v>
      </c>
      <c r="C49" t="s">
        <v>7</v>
      </c>
      <c r="D49">
        <v>13</v>
      </c>
      <c r="E49" s="17" t="s">
        <v>5</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           ]]&lt;=10,"Under 10 mins", calls[[#This Row],[Duration           ]]&lt;=30, "10 to 30 mins", calls[[#This Row],[Duration           ]]&lt;=60, "30 to 60 mins", calls[[#This Row],[Duration           ]]&lt;=120, "1 to 2 hours", TRUE, "More than 2 hours")</f>
        <v>10 to 30 mins</v>
      </c>
      <c r="L49">
        <f>ROUND(calls[[#This Row],[Satisfaction Rating]],0)</f>
        <v>4</v>
      </c>
    </row>
    <row r="50" spans="2:12" x14ac:dyDescent="0.35">
      <c r="B50" t="s">
        <v>71</v>
      </c>
      <c r="C50" t="s">
        <v>20</v>
      </c>
      <c r="D50">
        <v>131</v>
      </c>
      <c r="E50" s="17" t="s">
        <v>10</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           ]]&lt;=10,"Under 10 mins", calls[[#This Row],[Duration           ]]&lt;=30, "10 to 30 mins", calls[[#This Row],[Duration           ]]&lt;=60, "30 to 60 mins", calls[[#This Row],[Duration           ]]&lt;=120, "1 to 2 hours", TRUE, "More than 2 hours")</f>
        <v>More than 2 hours</v>
      </c>
      <c r="L50">
        <f>ROUND(calls[[#This Row],[Satisfaction Rating]],0)</f>
        <v>4</v>
      </c>
    </row>
    <row r="51" spans="2:12" x14ac:dyDescent="0.35">
      <c r="B51" t="s">
        <v>72</v>
      </c>
      <c r="C51" t="s">
        <v>11</v>
      </c>
      <c r="D51">
        <v>104</v>
      </c>
      <c r="E51" s="17" t="s">
        <v>9</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           ]]&lt;=10,"Under 10 mins", calls[[#This Row],[Duration           ]]&lt;=30, "10 to 30 mins", calls[[#This Row],[Duration           ]]&lt;=60, "30 to 60 mins", calls[[#This Row],[Duration           ]]&lt;=120, "1 to 2 hours", TRUE, "More than 2 hours")</f>
        <v>1 to 2 hours</v>
      </c>
      <c r="L51">
        <f>ROUND(calls[[#This Row],[Satisfaction Rating]],0)</f>
        <v>4</v>
      </c>
    </row>
    <row r="52" spans="2:12" x14ac:dyDescent="0.35">
      <c r="B52" t="s">
        <v>73</v>
      </c>
      <c r="C52" t="s">
        <v>19</v>
      </c>
      <c r="D52">
        <v>90</v>
      </c>
      <c r="E52" s="17" t="s">
        <v>8</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           ]]&lt;=10,"Under 10 mins", calls[[#This Row],[Duration           ]]&lt;=30, "10 to 30 mins", calls[[#This Row],[Duration           ]]&lt;=60, "30 to 60 mins", calls[[#This Row],[Duration           ]]&lt;=120, "1 to 2 hours", TRUE, "More than 2 hours")</f>
        <v>1 to 2 hours</v>
      </c>
      <c r="L52">
        <f>ROUND(calls[[#This Row],[Satisfaction Rating]],0)</f>
        <v>4</v>
      </c>
    </row>
    <row r="53" spans="2:12" x14ac:dyDescent="0.35">
      <c r="B53" t="s">
        <v>74</v>
      </c>
      <c r="C53" t="s">
        <v>15</v>
      </c>
      <c r="D53">
        <v>37</v>
      </c>
      <c r="E53" s="17" t="s">
        <v>8</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           ]]&lt;=10,"Under 10 mins", calls[[#This Row],[Duration           ]]&lt;=30, "10 to 30 mins", calls[[#This Row],[Duration           ]]&lt;=60, "30 to 60 mins", calls[[#This Row],[Duration           ]]&lt;=120, "1 to 2 hours", TRUE, "More than 2 hours")</f>
        <v>30 to 60 mins</v>
      </c>
      <c r="L53">
        <f>ROUND(calls[[#This Row],[Satisfaction Rating]],0)</f>
        <v>4</v>
      </c>
    </row>
    <row r="54" spans="2:12" x14ac:dyDescent="0.35">
      <c r="B54" t="s">
        <v>75</v>
      </c>
      <c r="C54" t="s">
        <v>23</v>
      </c>
      <c r="D54">
        <v>149</v>
      </c>
      <c r="E54" s="17" t="s">
        <v>10</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           ]]&lt;=10,"Under 10 mins", calls[[#This Row],[Duration           ]]&lt;=30, "10 to 30 mins", calls[[#This Row],[Duration           ]]&lt;=60, "30 to 60 mins", calls[[#This Row],[Duration           ]]&lt;=120, "1 to 2 hours", TRUE, "More than 2 hours")</f>
        <v>More than 2 hours</v>
      </c>
      <c r="L54">
        <f>ROUND(calls[[#This Row],[Satisfaction Rating]],0)</f>
        <v>4</v>
      </c>
    </row>
    <row r="55" spans="2:12" x14ac:dyDescent="0.35">
      <c r="B55" t="s">
        <v>76</v>
      </c>
      <c r="C55" t="s">
        <v>13</v>
      </c>
      <c r="D55">
        <v>100</v>
      </c>
      <c r="E55" s="17" t="s">
        <v>12</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           ]]&lt;=10,"Under 10 mins", calls[[#This Row],[Duration           ]]&lt;=30, "10 to 30 mins", calls[[#This Row],[Duration           ]]&lt;=60, "30 to 60 mins", calls[[#This Row],[Duration           ]]&lt;=120, "1 to 2 hours", TRUE, "More than 2 hours")</f>
        <v>1 to 2 hours</v>
      </c>
      <c r="L55">
        <f>ROUND(calls[[#This Row],[Satisfaction Rating]],0)</f>
        <v>4</v>
      </c>
    </row>
    <row r="56" spans="2:12" x14ac:dyDescent="0.35">
      <c r="B56" t="s">
        <v>77</v>
      </c>
      <c r="C56" t="s">
        <v>13</v>
      </c>
      <c r="D56">
        <v>79</v>
      </c>
      <c r="E56" s="17" t="s">
        <v>5</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           ]]&lt;=10,"Under 10 mins", calls[[#This Row],[Duration           ]]&lt;=30, "10 to 30 mins", calls[[#This Row],[Duration           ]]&lt;=60, "30 to 60 mins", calls[[#This Row],[Duration           ]]&lt;=120, "1 to 2 hours", TRUE, "More than 2 hours")</f>
        <v>1 to 2 hours</v>
      </c>
      <c r="L56">
        <f>ROUND(calls[[#This Row],[Satisfaction Rating]],0)</f>
        <v>5</v>
      </c>
    </row>
    <row r="57" spans="2:12" x14ac:dyDescent="0.35">
      <c r="B57" t="s">
        <v>78</v>
      </c>
      <c r="C57" t="s">
        <v>4</v>
      </c>
      <c r="D57">
        <v>157</v>
      </c>
      <c r="E57" s="17" t="s">
        <v>10</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           ]]&lt;=10,"Under 10 mins", calls[[#This Row],[Duration           ]]&lt;=30, "10 to 30 mins", calls[[#This Row],[Duration           ]]&lt;=60, "30 to 60 mins", calls[[#This Row],[Duration           ]]&lt;=120, "1 to 2 hours", TRUE, "More than 2 hours")</f>
        <v>More than 2 hours</v>
      </c>
      <c r="L57">
        <f>ROUND(calls[[#This Row],[Satisfaction Rating]],0)</f>
        <v>5</v>
      </c>
    </row>
    <row r="58" spans="2:12" x14ac:dyDescent="0.35">
      <c r="B58" t="s">
        <v>79</v>
      </c>
      <c r="C58" t="s">
        <v>13</v>
      </c>
      <c r="D58">
        <v>59</v>
      </c>
      <c r="E58" s="17" t="s">
        <v>9</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           ]]&lt;=10,"Under 10 mins", calls[[#This Row],[Duration           ]]&lt;=30, "10 to 30 mins", calls[[#This Row],[Duration           ]]&lt;=60, "30 to 60 mins", calls[[#This Row],[Duration           ]]&lt;=120, "1 to 2 hours", TRUE, "More than 2 hours")</f>
        <v>30 to 60 mins</v>
      </c>
      <c r="L58">
        <f>ROUND(calls[[#This Row],[Satisfaction Rating]],0)</f>
        <v>5</v>
      </c>
    </row>
    <row r="59" spans="2:12" x14ac:dyDescent="0.35">
      <c r="B59" t="s">
        <v>80</v>
      </c>
      <c r="C59" t="s">
        <v>15</v>
      </c>
      <c r="D59">
        <v>83</v>
      </c>
      <c r="E59" s="17" t="s">
        <v>10</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           ]]&lt;=10,"Under 10 mins", calls[[#This Row],[Duration           ]]&lt;=30, "10 to 30 mins", calls[[#This Row],[Duration           ]]&lt;=60, "30 to 60 mins", calls[[#This Row],[Duration           ]]&lt;=120, "1 to 2 hours", TRUE, "More than 2 hours")</f>
        <v>1 to 2 hours</v>
      </c>
      <c r="L59">
        <f>ROUND(calls[[#This Row],[Satisfaction Rating]],0)</f>
        <v>5</v>
      </c>
    </row>
    <row r="60" spans="2:12" x14ac:dyDescent="0.35">
      <c r="B60" t="s">
        <v>81</v>
      </c>
      <c r="C60" t="s">
        <v>4</v>
      </c>
      <c r="D60">
        <v>58</v>
      </c>
      <c r="E60" s="17" t="s">
        <v>8</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           ]]&lt;=10,"Under 10 mins", calls[[#This Row],[Duration           ]]&lt;=30, "10 to 30 mins", calls[[#This Row],[Duration           ]]&lt;=60, "30 to 60 mins", calls[[#This Row],[Duration           ]]&lt;=120, "1 to 2 hours", TRUE, "More than 2 hours")</f>
        <v>30 to 60 mins</v>
      </c>
      <c r="L60">
        <f>ROUND(calls[[#This Row],[Satisfaction Rating]],0)</f>
        <v>3</v>
      </c>
    </row>
    <row r="61" spans="2:12" x14ac:dyDescent="0.35">
      <c r="B61" t="s">
        <v>82</v>
      </c>
      <c r="C61" t="s">
        <v>18</v>
      </c>
      <c r="D61">
        <v>118</v>
      </c>
      <c r="E61" s="17" t="s">
        <v>8</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           ]]&lt;=10,"Under 10 mins", calls[[#This Row],[Duration           ]]&lt;=30, "10 to 30 mins", calls[[#This Row],[Duration           ]]&lt;=60, "30 to 60 mins", calls[[#This Row],[Duration           ]]&lt;=120, "1 to 2 hours", TRUE, "More than 2 hours")</f>
        <v>1 to 2 hours</v>
      </c>
      <c r="L61">
        <f>ROUND(calls[[#This Row],[Satisfaction Rating]],0)</f>
        <v>2</v>
      </c>
    </row>
    <row r="62" spans="2:12" x14ac:dyDescent="0.35">
      <c r="B62" t="s">
        <v>83</v>
      </c>
      <c r="C62" t="s">
        <v>7</v>
      </c>
      <c r="D62">
        <v>63</v>
      </c>
      <c r="E62" s="17" t="s">
        <v>9</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           ]]&lt;=10,"Under 10 mins", calls[[#This Row],[Duration           ]]&lt;=30, "10 to 30 mins", calls[[#This Row],[Duration           ]]&lt;=60, "30 to 60 mins", calls[[#This Row],[Duration           ]]&lt;=120, "1 to 2 hours", TRUE, "More than 2 hours")</f>
        <v>1 to 2 hours</v>
      </c>
      <c r="L62">
        <f>ROUND(calls[[#This Row],[Satisfaction Rating]],0)</f>
        <v>4</v>
      </c>
    </row>
    <row r="63" spans="2:12" x14ac:dyDescent="0.35">
      <c r="B63" t="s">
        <v>84</v>
      </c>
      <c r="C63" t="s">
        <v>4</v>
      </c>
      <c r="D63">
        <v>95</v>
      </c>
      <c r="E63" s="17" t="s">
        <v>8</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           ]]&lt;=10,"Under 10 mins", calls[[#This Row],[Duration           ]]&lt;=30, "10 to 30 mins", calls[[#This Row],[Duration           ]]&lt;=60, "30 to 60 mins", calls[[#This Row],[Duration           ]]&lt;=120, "1 to 2 hours", TRUE, "More than 2 hours")</f>
        <v>1 to 2 hours</v>
      </c>
      <c r="L63">
        <f>ROUND(calls[[#This Row],[Satisfaction Rating]],0)</f>
        <v>5</v>
      </c>
    </row>
    <row r="64" spans="2:12" x14ac:dyDescent="0.35">
      <c r="B64" t="s">
        <v>85</v>
      </c>
      <c r="C64" t="s">
        <v>13</v>
      </c>
      <c r="D64">
        <v>74</v>
      </c>
      <c r="E64" s="17" t="s">
        <v>10</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           ]]&lt;=10,"Under 10 mins", calls[[#This Row],[Duration           ]]&lt;=30, "10 to 30 mins", calls[[#This Row],[Duration           ]]&lt;=60, "30 to 60 mins", calls[[#This Row],[Duration           ]]&lt;=120, "1 to 2 hours", TRUE, "More than 2 hours")</f>
        <v>1 to 2 hours</v>
      </c>
      <c r="L64">
        <f>ROUND(calls[[#This Row],[Satisfaction Rating]],0)</f>
        <v>4</v>
      </c>
    </row>
    <row r="65" spans="2:12" x14ac:dyDescent="0.35">
      <c r="B65" t="s">
        <v>86</v>
      </c>
      <c r="C65" t="s">
        <v>17</v>
      </c>
      <c r="D65">
        <v>130</v>
      </c>
      <c r="E65" s="17" t="s">
        <v>12</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           ]]&lt;=10,"Under 10 mins", calls[[#This Row],[Duration           ]]&lt;=30, "10 to 30 mins", calls[[#This Row],[Duration           ]]&lt;=60, "30 to 60 mins", calls[[#This Row],[Duration           ]]&lt;=120, "1 to 2 hours", TRUE, "More than 2 hours")</f>
        <v>More than 2 hours</v>
      </c>
      <c r="L65">
        <f>ROUND(calls[[#This Row],[Satisfaction Rating]],0)</f>
        <v>3</v>
      </c>
    </row>
    <row r="66" spans="2:12" x14ac:dyDescent="0.35">
      <c r="B66" t="s">
        <v>87</v>
      </c>
      <c r="C66" t="s">
        <v>18</v>
      </c>
      <c r="D66">
        <v>110</v>
      </c>
      <c r="E66" s="17" t="s">
        <v>5</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           ]]&lt;=10,"Under 10 mins", calls[[#This Row],[Duration           ]]&lt;=30, "10 to 30 mins", calls[[#This Row],[Duration           ]]&lt;=60, "30 to 60 mins", calls[[#This Row],[Duration           ]]&lt;=120, "1 to 2 hours", TRUE, "More than 2 hours")</f>
        <v>1 to 2 hours</v>
      </c>
      <c r="L66">
        <f>ROUND(calls[[#This Row],[Satisfaction Rating]],0)</f>
        <v>5</v>
      </c>
    </row>
    <row r="67" spans="2:12" x14ac:dyDescent="0.35">
      <c r="B67" t="s">
        <v>88</v>
      </c>
      <c r="C67" t="s">
        <v>13</v>
      </c>
      <c r="D67">
        <v>71</v>
      </c>
      <c r="E67" s="17" t="s">
        <v>9</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           ]]&lt;=10,"Under 10 mins", calls[[#This Row],[Duration           ]]&lt;=30, "10 to 30 mins", calls[[#This Row],[Duration           ]]&lt;=60, "30 to 60 mins", calls[[#This Row],[Duration           ]]&lt;=120, "1 to 2 hours", TRUE, "More than 2 hours")</f>
        <v>1 to 2 hours</v>
      </c>
      <c r="L67">
        <f>ROUND(calls[[#This Row],[Satisfaction Rating]],0)</f>
        <v>4</v>
      </c>
    </row>
    <row r="68" spans="2:12" x14ac:dyDescent="0.35">
      <c r="B68" t="s">
        <v>89</v>
      </c>
      <c r="C68" t="s">
        <v>16</v>
      </c>
      <c r="D68">
        <v>147</v>
      </c>
      <c r="E68" s="17" t="s">
        <v>12</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           ]]&lt;=10,"Under 10 mins", calls[[#This Row],[Duration           ]]&lt;=30, "10 to 30 mins", calls[[#This Row],[Duration           ]]&lt;=60, "30 to 60 mins", calls[[#This Row],[Duration           ]]&lt;=120, "1 to 2 hours", TRUE, "More than 2 hours")</f>
        <v>More than 2 hours</v>
      </c>
      <c r="L68">
        <f>ROUND(calls[[#This Row],[Satisfaction Rating]],0)</f>
        <v>4</v>
      </c>
    </row>
    <row r="69" spans="2:12" x14ac:dyDescent="0.35">
      <c r="B69" t="s">
        <v>90</v>
      </c>
      <c r="C69" t="s">
        <v>11</v>
      </c>
      <c r="D69">
        <v>69</v>
      </c>
      <c r="E69" s="17" t="s">
        <v>8</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           ]]&lt;=10,"Under 10 mins", calls[[#This Row],[Duration           ]]&lt;=30, "10 to 30 mins", calls[[#This Row],[Duration           ]]&lt;=60, "30 to 60 mins", calls[[#This Row],[Duration           ]]&lt;=120, "1 to 2 hours", TRUE, "More than 2 hours")</f>
        <v>1 to 2 hours</v>
      </c>
      <c r="L69">
        <f>ROUND(calls[[#This Row],[Satisfaction Rating]],0)</f>
        <v>4</v>
      </c>
    </row>
    <row r="70" spans="2:12" x14ac:dyDescent="0.35">
      <c r="B70" t="s">
        <v>91</v>
      </c>
      <c r="C70" t="s">
        <v>18</v>
      </c>
      <c r="D70">
        <v>50</v>
      </c>
      <c r="E70" s="17" t="s">
        <v>9</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           ]]&lt;=10,"Under 10 mins", calls[[#This Row],[Duration           ]]&lt;=30, "10 to 30 mins", calls[[#This Row],[Duration           ]]&lt;=60, "30 to 60 mins", calls[[#This Row],[Duration           ]]&lt;=120, "1 to 2 hours", TRUE, "More than 2 hours")</f>
        <v>30 to 60 mins</v>
      </c>
      <c r="L70">
        <f>ROUND(calls[[#This Row],[Satisfaction Rating]],0)</f>
        <v>2</v>
      </c>
    </row>
    <row r="71" spans="2:12" x14ac:dyDescent="0.35">
      <c r="B71" t="s">
        <v>92</v>
      </c>
      <c r="C71" t="s">
        <v>17</v>
      </c>
      <c r="D71">
        <v>124</v>
      </c>
      <c r="E71" s="17" t="s">
        <v>12</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           ]]&lt;=10,"Under 10 mins", calls[[#This Row],[Duration           ]]&lt;=30, "10 to 30 mins", calls[[#This Row],[Duration           ]]&lt;=60, "30 to 60 mins", calls[[#This Row],[Duration           ]]&lt;=120, "1 to 2 hours", TRUE, "More than 2 hours")</f>
        <v>More than 2 hours</v>
      </c>
      <c r="L71">
        <f>ROUND(calls[[#This Row],[Satisfaction Rating]],0)</f>
        <v>4</v>
      </c>
    </row>
    <row r="72" spans="2:12" x14ac:dyDescent="0.35">
      <c r="B72" t="s">
        <v>93</v>
      </c>
      <c r="C72" t="s">
        <v>22</v>
      </c>
      <c r="D72">
        <v>81</v>
      </c>
      <c r="E72" s="17" t="s">
        <v>10</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           ]]&lt;=10,"Under 10 mins", calls[[#This Row],[Duration           ]]&lt;=30, "10 to 30 mins", calls[[#This Row],[Duration           ]]&lt;=60, "30 to 60 mins", calls[[#This Row],[Duration           ]]&lt;=120, "1 to 2 hours", TRUE, "More than 2 hours")</f>
        <v>1 to 2 hours</v>
      </c>
      <c r="L72">
        <f>ROUND(calls[[#This Row],[Satisfaction Rating]],0)</f>
        <v>3</v>
      </c>
    </row>
    <row r="73" spans="2:12" x14ac:dyDescent="0.35">
      <c r="B73" t="s">
        <v>94</v>
      </c>
      <c r="C73" t="s">
        <v>6</v>
      </c>
      <c r="D73">
        <v>141</v>
      </c>
      <c r="E73" s="17" t="s">
        <v>5</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           ]]&lt;=10,"Under 10 mins", calls[[#This Row],[Duration           ]]&lt;=30, "10 to 30 mins", calls[[#This Row],[Duration           ]]&lt;=60, "30 to 60 mins", calls[[#This Row],[Duration           ]]&lt;=120, "1 to 2 hours", TRUE, "More than 2 hours")</f>
        <v>More than 2 hours</v>
      </c>
      <c r="L73">
        <f>ROUND(calls[[#This Row],[Satisfaction Rating]],0)</f>
        <v>0</v>
      </c>
    </row>
    <row r="74" spans="2:12" x14ac:dyDescent="0.35">
      <c r="B74" t="s">
        <v>95</v>
      </c>
      <c r="C74" t="s">
        <v>6</v>
      </c>
      <c r="D74">
        <v>168</v>
      </c>
      <c r="E74" s="17" t="s">
        <v>5</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           ]]&lt;=10,"Under 10 mins", calls[[#This Row],[Duration           ]]&lt;=30, "10 to 30 mins", calls[[#This Row],[Duration           ]]&lt;=60, "30 to 60 mins", calls[[#This Row],[Duration           ]]&lt;=120, "1 to 2 hours", TRUE, "More than 2 hours")</f>
        <v>More than 2 hours</v>
      </c>
      <c r="L74">
        <f>ROUND(calls[[#This Row],[Satisfaction Rating]],0)</f>
        <v>4</v>
      </c>
    </row>
    <row r="75" spans="2:12" x14ac:dyDescent="0.35">
      <c r="B75" t="s">
        <v>96</v>
      </c>
      <c r="C75" t="s">
        <v>16</v>
      </c>
      <c r="D75">
        <v>101</v>
      </c>
      <c r="E75" s="17" t="s">
        <v>10</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           ]]&lt;=10,"Under 10 mins", calls[[#This Row],[Duration           ]]&lt;=30, "10 to 30 mins", calls[[#This Row],[Duration           ]]&lt;=60, "30 to 60 mins", calls[[#This Row],[Duration           ]]&lt;=120, "1 to 2 hours", TRUE, "More than 2 hours")</f>
        <v>1 to 2 hours</v>
      </c>
      <c r="L75">
        <f>ROUND(calls[[#This Row],[Satisfaction Rating]],0)</f>
        <v>5</v>
      </c>
    </row>
    <row r="76" spans="2:12" x14ac:dyDescent="0.35">
      <c r="B76" t="s">
        <v>97</v>
      </c>
      <c r="C76" t="s">
        <v>13</v>
      </c>
      <c r="D76">
        <v>67</v>
      </c>
      <c r="E76" s="17" t="s">
        <v>10</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           ]]&lt;=10,"Under 10 mins", calls[[#This Row],[Duration           ]]&lt;=30, "10 to 30 mins", calls[[#This Row],[Duration           ]]&lt;=60, "30 to 60 mins", calls[[#This Row],[Duration           ]]&lt;=120, "1 to 2 hours", TRUE, "More than 2 hours")</f>
        <v>1 to 2 hours</v>
      </c>
      <c r="L76">
        <f>ROUND(calls[[#This Row],[Satisfaction Rating]],0)</f>
        <v>3</v>
      </c>
    </row>
    <row r="77" spans="2:12" x14ac:dyDescent="0.35">
      <c r="B77" t="s">
        <v>98</v>
      </c>
      <c r="C77" t="s">
        <v>4</v>
      </c>
      <c r="D77">
        <v>114</v>
      </c>
      <c r="E77" s="17" t="s">
        <v>5</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           ]]&lt;=10,"Under 10 mins", calls[[#This Row],[Duration           ]]&lt;=30, "10 to 30 mins", calls[[#This Row],[Duration           ]]&lt;=60, "30 to 60 mins", calls[[#This Row],[Duration           ]]&lt;=120, "1 to 2 hours", TRUE, "More than 2 hours")</f>
        <v>1 to 2 hours</v>
      </c>
      <c r="L77">
        <f>ROUND(calls[[#This Row],[Satisfaction Rating]],0)</f>
        <v>3</v>
      </c>
    </row>
    <row r="78" spans="2:12" x14ac:dyDescent="0.35">
      <c r="B78" t="s">
        <v>99</v>
      </c>
      <c r="C78" t="s">
        <v>22</v>
      </c>
      <c r="D78">
        <v>42</v>
      </c>
      <c r="E78" s="17" t="s">
        <v>10</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           ]]&lt;=10,"Under 10 mins", calls[[#This Row],[Duration           ]]&lt;=30, "10 to 30 mins", calls[[#This Row],[Duration           ]]&lt;=60, "30 to 60 mins", calls[[#This Row],[Duration           ]]&lt;=120, "1 to 2 hours", TRUE, "More than 2 hours")</f>
        <v>30 to 60 mins</v>
      </c>
      <c r="L78">
        <f>ROUND(calls[[#This Row],[Satisfaction Rating]],0)</f>
        <v>4</v>
      </c>
    </row>
    <row r="79" spans="2:12" x14ac:dyDescent="0.35">
      <c r="B79" t="s">
        <v>100</v>
      </c>
      <c r="C79" t="s">
        <v>7</v>
      </c>
      <c r="D79">
        <v>69</v>
      </c>
      <c r="E79" s="17" t="s">
        <v>5</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           ]]&lt;=10,"Under 10 mins", calls[[#This Row],[Duration           ]]&lt;=30, "10 to 30 mins", calls[[#This Row],[Duration           ]]&lt;=60, "30 to 60 mins", calls[[#This Row],[Duration           ]]&lt;=120, "1 to 2 hours", TRUE, "More than 2 hours")</f>
        <v>1 to 2 hours</v>
      </c>
      <c r="L79">
        <f>ROUND(calls[[#This Row],[Satisfaction Rating]],0)</f>
        <v>3</v>
      </c>
    </row>
    <row r="80" spans="2:12" x14ac:dyDescent="0.35">
      <c r="B80" t="s">
        <v>101</v>
      </c>
      <c r="C80" t="s">
        <v>17</v>
      </c>
      <c r="D80">
        <v>145</v>
      </c>
      <c r="E80" s="17" t="s">
        <v>8</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           ]]&lt;=10,"Under 10 mins", calls[[#This Row],[Duration           ]]&lt;=30, "10 to 30 mins", calls[[#This Row],[Duration           ]]&lt;=60, "30 to 60 mins", calls[[#This Row],[Duration           ]]&lt;=120, "1 to 2 hours", TRUE, "More than 2 hours")</f>
        <v>More than 2 hours</v>
      </c>
      <c r="L80">
        <f>ROUND(calls[[#This Row],[Satisfaction Rating]],0)</f>
        <v>2</v>
      </c>
    </row>
    <row r="81" spans="2:12" x14ac:dyDescent="0.35">
      <c r="B81" t="s">
        <v>102</v>
      </c>
      <c r="C81" t="s">
        <v>11</v>
      </c>
      <c r="D81">
        <v>43</v>
      </c>
      <c r="E81" s="17" t="s">
        <v>5</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           ]]&lt;=10,"Under 10 mins", calls[[#This Row],[Duration           ]]&lt;=30, "10 to 30 mins", calls[[#This Row],[Duration           ]]&lt;=60, "30 to 60 mins", calls[[#This Row],[Duration           ]]&lt;=120, "1 to 2 hours", TRUE, "More than 2 hours")</f>
        <v>30 to 60 mins</v>
      </c>
      <c r="L81">
        <f>ROUND(calls[[#This Row],[Satisfaction Rating]],0)</f>
        <v>5</v>
      </c>
    </row>
    <row r="82" spans="2:12" x14ac:dyDescent="0.35">
      <c r="B82" t="s">
        <v>103</v>
      </c>
      <c r="C82" t="s">
        <v>7</v>
      </c>
      <c r="D82">
        <v>62</v>
      </c>
      <c r="E82" s="17" t="s">
        <v>9</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           ]]&lt;=10,"Under 10 mins", calls[[#This Row],[Duration           ]]&lt;=30, "10 to 30 mins", calls[[#This Row],[Duration           ]]&lt;=60, "30 to 60 mins", calls[[#This Row],[Duration           ]]&lt;=120, "1 to 2 hours", TRUE, "More than 2 hours")</f>
        <v>1 to 2 hours</v>
      </c>
      <c r="L82">
        <f>ROUND(calls[[#This Row],[Satisfaction Rating]],0)</f>
        <v>4</v>
      </c>
    </row>
    <row r="83" spans="2:12" x14ac:dyDescent="0.35">
      <c r="B83" t="s">
        <v>104</v>
      </c>
      <c r="C83" t="s">
        <v>21</v>
      </c>
      <c r="D83">
        <v>79</v>
      </c>
      <c r="E83" s="17" t="s">
        <v>5</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           ]]&lt;=10,"Under 10 mins", calls[[#This Row],[Duration           ]]&lt;=30, "10 to 30 mins", calls[[#This Row],[Duration           ]]&lt;=60, "30 to 60 mins", calls[[#This Row],[Duration           ]]&lt;=120, "1 to 2 hours", TRUE, "More than 2 hours")</f>
        <v>1 to 2 hours</v>
      </c>
      <c r="L83">
        <f>ROUND(calls[[#This Row],[Satisfaction Rating]],0)</f>
        <v>5</v>
      </c>
    </row>
    <row r="84" spans="2:12" x14ac:dyDescent="0.35">
      <c r="B84" t="s">
        <v>105</v>
      </c>
      <c r="C84" t="s">
        <v>17</v>
      </c>
      <c r="D84">
        <v>45</v>
      </c>
      <c r="E84" s="17" t="s">
        <v>12</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           ]]&lt;=10,"Under 10 mins", calls[[#This Row],[Duration           ]]&lt;=30, "10 to 30 mins", calls[[#This Row],[Duration           ]]&lt;=60, "30 to 60 mins", calls[[#This Row],[Duration           ]]&lt;=120, "1 to 2 hours", TRUE, "More than 2 hours")</f>
        <v>30 to 60 mins</v>
      </c>
      <c r="L84">
        <f>ROUND(calls[[#This Row],[Satisfaction Rating]],0)</f>
        <v>4</v>
      </c>
    </row>
    <row r="85" spans="2:12" x14ac:dyDescent="0.35">
      <c r="B85" t="s">
        <v>106</v>
      </c>
      <c r="C85" t="s">
        <v>7</v>
      </c>
      <c r="D85">
        <v>137</v>
      </c>
      <c r="E85" s="17" t="s">
        <v>5</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           ]]&lt;=10,"Under 10 mins", calls[[#This Row],[Duration           ]]&lt;=30, "10 to 30 mins", calls[[#This Row],[Duration           ]]&lt;=60, "30 to 60 mins", calls[[#This Row],[Duration           ]]&lt;=120, "1 to 2 hours", TRUE, "More than 2 hours")</f>
        <v>More than 2 hours</v>
      </c>
      <c r="L85">
        <f>ROUND(calls[[#This Row],[Satisfaction Rating]],0)</f>
        <v>5</v>
      </c>
    </row>
    <row r="86" spans="2:12" x14ac:dyDescent="0.35">
      <c r="B86" t="s">
        <v>107</v>
      </c>
      <c r="C86" t="s">
        <v>4</v>
      </c>
      <c r="D86">
        <v>109</v>
      </c>
      <c r="E86" s="17" t="s">
        <v>9</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           ]]&lt;=10,"Under 10 mins", calls[[#This Row],[Duration           ]]&lt;=30, "10 to 30 mins", calls[[#This Row],[Duration           ]]&lt;=60, "30 to 60 mins", calls[[#This Row],[Duration           ]]&lt;=120, "1 to 2 hours", TRUE, "More than 2 hours")</f>
        <v>1 to 2 hours</v>
      </c>
      <c r="L86">
        <f>ROUND(calls[[#This Row],[Satisfaction Rating]],0)</f>
        <v>3</v>
      </c>
    </row>
    <row r="87" spans="2:12" x14ac:dyDescent="0.35">
      <c r="B87" t="s">
        <v>108</v>
      </c>
      <c r="C87" t="s">
        <v>11</v>
      </c>
      <c r="D87">
        <v>78</v>
      </c>
      <c r="E87" s="17" t="s">
        <v>9</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           ]]&lt;=10,"Under 10 mins", calls[[#This Row],[Duration           ]]&lt;=30, "10 to 30 mins", calls[[#This Row],[Duration           ]]&lt;=60, "30 to 60 mins", calls[[#This Row],[Duration           ]]&lt;=120, "1 to 2 hours", TRUE, "More than 2 hours")</f>
        <v>1 to 2 hours</v>
      </c>
      <c r="L87">
        <f>ROUND(calls[[#This Row],[Satisfaction Rating]],0)</f>
        <v>3</v>
      </c>
    </row>
    <row r="88" spans="2:12" x14ac:dyDescent="0.35">
      <c r="B88" t="s">
        <v>109</v>
      </c>
      <c r="C88" t="s">
        <v>7</v>
      </c>
      <c r="D88">
        <v>137</v>
      </c>
      <c r="E88" s="17" t="s">
        <v>12</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           ]]&lt;=10,"Under 10 mins", calls[[#This Row],[Duration           ]]&lt;=30, "10 to 30 mins", calls[[#This Row],[Duration           ]]&lt;=60, "30 to 60 mins", calls[[#This Row],[Duration           ]]&lt;=120, "1 to 2 hours", TRUE, "More than 2 hours")</f>
        <v>More than 2 hours</v>
      </c>
      <c r="L88">
        <f>ROUND(calls[[#This Row],[Satisfaction Rating]],0)</f>
        <v>4</v>
      </c>
    </row>
    <row r="89" spans="2:12" x14ac:dyDescent="0.35">
      <c r="B89" t="s">
        <v>110</v>
      </c>
      <c r="C89" t="s">
        <v>20</v>
      </c>
      <c r="D89">
        <v>99</v>
      </c>
      <c r="E89" s="17" t="s">
        <v>9</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           ]]&lt;=10,"Under 10 mins", calls[[#This Row],[Duration           ]]&lt;=30, "10 to 30 mins", calls[[#This Row],[Duration           ]]&lt;=60, "30 to 60 mins", calls[[#This Row],[Duration           ]]&lt;=120, "1 to 2 hours", TRUE, "More than 2 hours")</f>
        <v>1 to 2 hours</v>
      </c>
      <c r="L89">
        <f>ROUND(calls[[#This Row],[Satisfaction Rating]],0)</f>
        <v>5</v>
      </c>
    </row>
    <row r="90" spans="2:12" x14ac:dyDescent="0.35">
      <c r="B90" t="s">
        <v>111</v>
      </c>
      <c r="C90" t="s">
        <v>18</v>
      </c>
      <c r="D90">
        <v>100</v>
      </c>
      <c r="E90" s="17" t="s">
        <v>9</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           ]]&lt;=10,"Under 10 mins", calls[[#This Row],[Duration           ]]&lt;=30, "10 to 30 mins", calls[[#This Row],[Duration           ]]&lt;=60, "30 to 60 mins", calls[[#This Row],[Duration           ]]&lt;=120, "1 to 2 hours", TRUE, "More than 2 hours")</f>
        <v>1 to 2 hours</v>
      </c>
      <c r="L90">
        <f>ROUND(calls[[#This Row],[Satisfaction Rating]],0)</f>
        <v>4</v>
      </c>
    </row>
    <row r="91" spans="2:12" x14ac:dyDescent="0.35">
      <c r="B91" t="s">
        <v>112</v>
      </c>
      <c r="C91" t="s">
        <v>11</v>
      </c>
      <c r="D91">
        <v>47</v>
      </c>
      <c r="E91" s="17" t="s">
        <v>8</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           ]]&lt;=10,"Under 10 mins", calls[[#This Row],[Duration           ]]&lt;=30, "10 to 30 mins", calls[[#This Row],[Duration           ]]&lt;=60, "30 to 60 mins", calls[[#This Row],[Duration           ]]&lt;=120, "1 to 2 hours", TRUE, "More than 2 hours")</f>
        <v>30 to 60 mins</v>
      </c>
      <c r="L91">
        <f>ROUND(calls[[#This Row],[Satisfaction Rating]],0)</f>
        <v>2</v>
      </c>
    </row>
    <row r="92" spans="2:12" x14ac:dyDescent="0.35">
      <c r="B92" t="s">
        <v>113</v>
      </c>
      <c r="C92" t="s">
        <v>4</v>
      </c>
      <c r="D92">
        <v>87</v>
      </c>
      <c r="E92" s="17" t="s">
        <v>10</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           ]]&lt;=10,"Under 10 mins", calls[[#This Row],[Duration           ]]&lt;=30, "10 to 30 mins", calls[[#This Row],[Duration           ]]&lt;=60, "30 to 60 mins", calls[[#This Row],[Duration           ]]&lt;=120, "1 to 2 hours", TRUE, "More than 2 hours")</f>
        <v>1 to 2 hours</v>
      </c>
      <c r="L92">
        <f>ROUND(calls[[#This Row],[Satisfaction Rating]],0)</f>
        <v>5</v>
      </c>
    </row>
    <row r="93" spans="2:12" x14ac:dyDescent="0.35">
      <c r="B93" t="s">
        <v>114</v>
      </c>
      <c r="C93" t="s">
        <v>20</v>
      </c>
      <c r="D93">
        <v>143</v>
      </c>
      <c r="E93" s="17" t="s">
        <v>10</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           ]]&lt;=10,"Under 10 mins", calls[[#This Row],[Duration           ]]&lt;=30, "10 to 30 mins", calls[[#This Row],[Duration           ]]&lt;=60, "30 to 60 mins", calls[[#This Row],[Duration           ]]&lt;=120, "1 to 2 hours", TRUE, "More than 2 hours")</f>
        <v>More than 2 hours</v>
      </c>
      <c r="L93">
        <f>ROUND(calls[[#This Row],[Satisfaction Rating]],0)</f>
        <v>5</v>
      </c>
    </row>
    <row r="94" spans="2:12" x14ac:dyDescent="0.35">
      <c r="B94" t="s">
        <v>115</v>
      </c>
      <c r="C94" t="s">
        <v>18</v>
      </c>
      <c r="D94">
        <v>84</v>
      </c>
      <c r="E94" s="17" t="s">
        <v>9</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           ]]&lt;=10,"Under 10 mins", calls[[#This Row],[Duration           ]]&lt;=30, "10 to 30 mins", calls[[#This Row],[Duration           ]]&lt;=60, "30 to 60 mins", calls[[#This Row],[Duration           ]]&lt;=120, "1 to 2 hours", TRUE, "More than 2 hours")</f>
        <v>1 to 2 hours</v>
      </c>
      <c r="L94">
        <f>ROUND(calls[[#This Row],[Satisfaction Rating]],0)</f>
        <v>4</v>
      </c>
    </row>
    <row r="95" spans="2:12" x14ac:dyDescent="0.35">
      <c r="B95" t="s">
        <v>116</v>
      </c>
      <c r="C95" t="s">
        <v>16</v>
      </c>
      <c r="D95">
        <v>55</v>
      </c>
      <c r="E95" s="17" t="s">
        <v>10</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           ]]&lt;=10,"Under 10 mins", calls[[#This Row],[Duration           ]]&lt;=30, "10 to 30 mins", calls[[#This Row],[Duration           ]]&lt;=60, "30 to 60 mins", calls[[#This Row],[Duration           ]]&lt;=120, "1 to 2 hours", TRUE, "More than 2 hours")</f>
        <v>30 to 60 mins</v>
      </c>
      <c r="L95">
        <f>ROUND(calls[[#This Row],[Satisfaction Rating]],0)</f>
        <v>5</v>
      </c>
    </row>
    <row r="96" spans="2:12" x14ac:dyDescent="0.35">
      <c r="B96" t="s">
        <v>117</v>
      </c>
      <c r="C96" t="s">
        <v>14</v>
      </c>
      <c r="D96">
        <v>135</v>
      </c>
      <c r="E96" s="17" t="s">
        <v>12</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           ]]&lt;=10,"Under 10 mins", calls[[#This Row],[Duration           ]]&lt;=30, "10 to 30 mins", calls[[#This Row],[Duration           ]]&lt;=60, "30 to 60 mins", calls[[#This Row],[Duration           ]]&lt;=120, "1 to 2 hours", TRUE, "More than 2 hours")</f>
        <v>More than 2 hours</v>
      </c>
      <c r="L96">
        <f>ROUND(calls[[#This Row],[Satisfaction Rating]],0)</f>
        <v>5</v>
      </c>
    </row>
    <row r="97" spans="2:12" x14ac:dyDescent="0.35">
      <c r="B97" t="s">
        <v>118</v>
      </c>
      <c r="C97" t="s">
        <v>15</v>
      </c>
      <c r="D97">
        <v>152</v>
      </c>
      <c r="E97" s="17" t="s">
        <v>8</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           ]]&lt;=10,"Under 10 mins", calls[[#This Row],[Duration           ]]&lt;=30, "10 to 30 mins", calls[[#This Row],[Duration           ]]&lt;=60, "30 to 60 mins", calls[[#This Row],[Duration           ]]&lt;=120, "1 to 2 hours", TRUE, "More than 2 hours")</f>
        <v>More than 2 hours</v>
      </c>
      <c r="L97">
        <f>ROUND(calls[[#This Row],[Satisfaction Rating]],0)</f>
        <v>5</v>
      </c>
    </row>
    <row r="98" spans="2:12" x14ac:dyDescent="0.35">
      <c r="B98" t="s">
        <v>119</v>
      </c>
      <c r="C98" t="s">
        <v>22</v>
      </c>
      <c r="D98">
        <v>132</v>
      </c>
      <c r="E98" s="17" t="s">
        <v>8</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           ]]&lt;=10,"Under 10 mins", calls[[#This Row],[Duration           ]]&lt;=30, "10 to 30 mins", calls[[#This Row],[Duration           ]]&lt;=60, "30 to 60 mins", calls[[#This Row],[Duration           ]]&lt;=120, "1 to 2 hours", TRUE, "More than 2 hours")</f>
        <v>More than 2 hours</v>
      </c>
      <c r="L98">
        <f>ROUND(calls[[#This Row],[Satisfaction Rating]],0)</f>
        <v>5</v>
      </c>
    </row>
    <row r="99" spans="2:12" x14ac:dyDescent="0.35">
      <c r="B99" t="s">
        <v>120</v>
      </c>
      <c r="C99" t="s">
        <v>6</v>
      </c>
      <c r="D99">
        <v>60</v>
      </c>
      <c r="E99" s="17" t="s">
        <v>9</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           ]]&lt;=10,"Under 10 mins", calls[[#This Row],[Duration           ]]&lt;=30, "10 to 30 mins", calls[[#This Row],[Duration           ]]&lt;=60, "30 to 60 mins", calls[[#This Row],[Duration           ]]&lt;=120, "1 to 2 hours", TRUE, "More than 2 hours")</f>
        <v>30 to 60 mins</v>
      </c>
      <c r="L99">
        <f>ROUND(calls[[#This Row],[Satisfaction Rating]],0)</f>
        <v>4</v>
      </c>
    </row>
    <row r="100" spans="2:12" x14ac:dyDescent="0.35">
      <c r="B100" t="s">
        <v>121</v>
      </c>
      <c r="C100" t="s">
        <v>15</v>
      </c>
      <c r="D100">
        <v>95</v>
      </c>
      <c r="E100" s="17" t="s">
        <v>8</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           ]]&lt;=10,"Under 10 mins", calls[[#This Row],[Duration           ]]&lt;=30, "10 to 30 mins", calls[[#This Row],[Duration           ]]&lt;=60, "30 to 60 mins", calls[[#This Row],[Duration           ]]&lt;=120, "1 to 2 hours", TRUE, "More than 2 hours")</f>
        <v>1 to 2 hours</v>
      </c>
      <c r="L100">
        <f>ROUND(calls[[#This Row],[Satisfaction Rating]],0)</f>
        <v>5</v>
      </c>
    </row>
    <row r="101" spans="2:12" x14ac:dyDescent="0.35">
      <c r="B101" t="s">
        <v>122</v>
      </c>
      <c r="C101" t="s">
        <v>19</v>
      </c>
      <c r="D101">
        <v>96</v>
      </c>
      <c r="E101" s="17" t="s">
        <v>5</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           ]]&lt;=10,"Under 10 mins", calls[[#This Row],[Duration           ]]&lt;=30, "10 to 30 mins", calls[[#This Row],[Duration           ]]&lt;=60, "30 to 60 mins", calls[[#This Row],[Duration           ]]&lt;=120, "1 to 2 hours", TRUE, "More than 2 hours")</f>
        <v>1 to 2 hours</v>
      </c>
      <c r="L101">
        <f>ROUND(calls[[#This Row],[Satisfaction Rating]],0)</f>
        <v>4</v>
      </c>
    </row>
    <row r="102" spans="2:12" x14ac:dyDescent="0.35">
      <c r="B102" t="s">
        <v>123</v>
      </c>
      <c r="C102" t="s">
        <v>16</v>
      </c>
      <c r="D102">
        <v>45</v>
      </c>
      <c r="E102" s="17" t="s">
        <v>9</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           ]]&lt;=10,"Under 10 mins", calls[[#This Row],[Duration           ]]&lt;=30, "10 to 30 mins", calls[[#This Row],[Duration           ]]&lt;=60, "30 to 60 mins", calls[[#This Row],[Duration           ]]&lt;=120, "1 to 2 hours", TRUE, "More than 2 hours")</f>
        <v>30 to 60 mins</v>
      </c>
      <c r="L102">
        <f>ROUND(calls[[#This Row],[Satisfaction Rating]],0)</f>
        <v>5</v>
      </c>
    </row>
    <row r="103" spans="2:12" x14ac:dyDescent="0.35">
      <c r="B103" t="s">
        <v>124</v>
      </c>
      <c r="C103" t="s">
        <v>19</v>
      </c>
      <c r="D103">
        <v>132</v>
      </c>
      <c r="E103" s="17" t="s">
        <v>5</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           ]]&lt;=10,"Under 10 mins", calls[[#This Row],[Duration           ]]&lt;=30, "10 to 30 mins", calls[[#This Row],[Duration           ]]&lt;=60, "30 to 60 mins", calls[[#This Row],[Duration           ]]&lt;=120, "1 to 2 hours", TRUE, "More than 2 hours")</f>
        <v>More than 2 hours</v>
      </c>
      <c r="L103">
        <f>ROUND(calls[[#This Row],[Satisfaction Rating]],0)</f>
        <v>5</v>
      </c>
    </row>
    <row r="104" spans="2:12" x14ac:dyDescent="0.35">
      <c r="B104" t="s">
        <v>125</v>
      </c>
      <c r="C104" t="s">
        <v>13</v>
      </c>
      <c r="D104">
        <v>95</v>
      </c>
      <c r="E104" s="17" t="s">
        <v>9</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           ]]&lt;=10,"Under 10 mins", calls[[#This Row],[Duration           ]]&lt;=30, "10 to 30 mins", calls[[#This Row],[Duration           ]]&lt;=60, "30 to 60 mins", calls[[#This Row],[Duration           ]]&lt;=120, "1 to 2 hours", TRUE, "More than 2 hours")</f>
        <v>1 to 2 hours</v>
      </c>
      <c r="L104">
        <f>ROUND(calls[[#This Row],[Satisfaction Rating]],0)</f>
        <v>5</v>
      </c>
    </row>
    <row r="105" spans="2:12" x14ac:dyDescent="0.35">
      <c r="B105" t="s">
        <v>126</v>
      </c>
      <c r="C105" t="s">
        <v>15</v>
      </c>
      <c r="D105">
        <v>131</v>
      </c>
      <c r="E105" s="17" t="s">
        <v>10</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           ]]&lt;=10,"Under 10 mins", calls[[#This Row],[Duration           ]]&lt;=30, "10 to 30 mins", calls[[#This Row],[Duration           ]]&lt;=60, "30 to 60 mins", calls[[#This Row],[Duration           ]]&lt;=120, "1 to 2 hours", TRUE, "More than 2 hours")</f>
        <v>More than 2 hours</v>
      </c>
      <c r="L105">
        <f>ROUND(calls[[#This Row],[Satisfaction Rating]],0)</f>
        <v>3</v>
      </c>
    </row>
    <row r="106" spans="2:12" x14ac:dyDescent="0.35">
      <c r="B106" t="s">
        <v>127</v>
      </c>
      <c r="C106" t="s">
        <v>21</v>
      </c>
      <c r="D106">
        <v>67</v>
      </c>
      <c r="E106" s="17" t="s">
        <v>12</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           ]]&lt;=10,"Under 10 mins", calls[[#This Row],[Duration           ]]&lt;=30, "10 to 30 mins", calls[[#This Row],[Duration           ]]&lt;=60, "30 to 60 mins", calls[[#This Row],[Duration           ]]&lt;=120, "1 to 2 hours", TRUE, "More than 2 hours")</f>
        <v>1 to 2 hours</v>
      </c>
      <c r="L106">
        <f>ROUND(calls[[#This Row],[Satisfaction Rating]],0)</f>
        <v>4</v>
      </c>
    </row>
    <row r="107" spans="2:12" x14ac:dyDescent="0.35">
      <c r="B107" t="s">
        <v>128</v>
      </c>
      <c r="C107" t="s">
        <v>20</v>
      </c>
      <c r="D107">
        <v>111</v>
      </c>
      <c r="E107" s="17" t="s">
        <v>10</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           ]]&lt;=10,"Under 10 mins", calls[[#This Row],[Duration           ]]&lt;=30, "10 to 30 mins", calls[[#This Row],[Duration           ]]&lt;=60, "30 to 60 mins", calls[[#This Row],[Duration           ]]&lt;=120, "1 to 2 hours", TRUE, "More than 2 hours")</f>
        <v>1 to 2 hours</v>
      </c>
      <c r="L107">
        <f>ROUND(calls[[#This Row],[Satisfaction Rating]],0)</f>
        <v>4</v>
      </c>
    </row>
    <row r="108" spans="2:12" x14ac:dyDescent="0.35">
      <c r="B108" t="s">
        <v>129</v>
      </c>
      <c r="C108" t="s">
        <v>22</v>
      </c>
      <c r="D108">
        <v>78</v>
      </c>
      <c r="E108" s="17" t="s">
        <v>8</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           ]]&lt;=10,"Under 10 mins", calls[[#This Row],[Duration           ]]&lt;=30, "10 to 30 mins", calls[[#This Row],[Duration           ]]&lt;=60, "30 to 60 mins", calls[[#This Row],[Duration           ]]&lt;=120, "1 to 2 hours", TRUE, "More than 2 hours")</f>
        <v>1 to 2 hours</v>
      </c>
      <c r="L108">
        <f>ROUND(calls[[#This Row],[Satisfaction Rating]],0)</f>
        <v>5</v>
      </c>
    </row>
    <row r="109" spans="2:12" x14ac:dyDescent="0.35">
      <c r="B109" t="s">
        <v>130</v>
      </c>
      <c r="C109" t="s">
        <v>23</v>
      </c>
      <c r="D109">
        <v>28</v>
      </c>
      <c r="E109" s="17" t="s">
        <v>5</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           ]]&lt;=10,"Under 10 mins", calls[[#This Row],[Duration           ]]&lt;=30, "10 to 30 mins", calls[[#This Row],[Duration           ]]&lt;=60, "30 to 60 mins", calls[[#This Row],[Duration           ]]&lt;=120, "1 to 2 hours", TRUE, "More than 2 hours")</f>
        <v>10 to 30 mins</v>
      </c>
      <c r="L109">
        <f>ROUND(calls[[#This Row],[Satisfaction Rating]],0)</f>
        <v>4</v>
      </c>
    </row>
    <row r="110" spans="2:12" x14ac:dyDescent="0.35">
      <c r="B110" t="s">
        <v>131</v>
      </c>
      <c r="C110" t="s">
        <v>11</v>
      </c>
      <c r="D110">
        <v>127</v>
      </c>
      <c r="E110" s="17" t="s">
        <v>12</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           ]]&lt;=10,"Under 10 mins", calls[[#This Row],[Duration           ]]&lt;=30, "10 to 30 mins", calls[[#This Row],[Duration           ]]&lt;=60, "30 to 60 mins", calls[[#This Row],[Duration           ]]&lt;=120, "1 to 2 hours", TRUE, "More than 2 hours")</f>
        <v>More than 2 hours</v>
      </c>
      <c r="L110">
        <f>ROUND(calls[[#This Row],[Satisfaction Rating]],0)</f>
        <v>5</v>
      </c>
    </row>
    <row r="111" spans="2:12" x14ac:dyDescent="0.35">
      <c r="B111" t="s">
        <v>132</v>
      </c>
      <c r="C111" t="s">
        <v>18</v>
      </c>
      <c r="D111">
        <v>137</v>
      </c>
      <c r="E111" s="17" t="s">
        <v>10</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           ]]&lt;=10,"Under 10 mins", calls[[#This Row],[Duration           ]]&lt;=30, "10 to 30 mins", calls[[#This Row],[Duration           ]]&lt;=60, "30 to 60 mins", calls[[#This Row],[Duration           ]]&lt;=120, "1 to 2 hours", TRUE, "More than 2 hours")</f>
        <v>More than 2 hours</v>
      </c>
      <c r="L111">
        <f>ROUND(calls[[#This Row],[Satisfaction Rating]],0)</f>
        <v>3</v>
      </c>
    </row>
    <row r="112" spans="2:12" x14ac:dyDescent="0.35">
      <c r="B112" t="s">
        <v>133</v>
      </c>
      <c r="C112" t="s">
        <v>11</v>
      </c>
      <c r="D112">
        <v>76</v>
      </c>
      <c r="E112" s="17" t="s">
        <v>5</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           ]]&lt;=10,"Under 10 mins", calls[[#This Row],[Duration           ]]&lt;=30, "10 to 30 mins", calls[[#This Row],[Duration           ]]&lt;=60, "30 to 60 mins", calls[[#This Row],[Duration           ]]&lt;=120, "1 to 2 hours", TRUE, "More than 2 hours")</f>
        <v>1 to 2 hours</v>
      </c>
      <c r="L112">
        <f>ROUND(calls[[#This Row],[Satisfaction Rating]],0)</f>
        <v>3</v>
      </c>
    </row>
    <row r="113" spans="2:12" x14ac:dyDescent="0.35">
      <c r="B113" t="s">
        <v>134</v>
      </c>
      <c r="C113" t="s">
        <v>22</v>
      </c>
      <c r="D113">
        <v>80</v>
      </c>
      <c r="E113" s="17" t="s">
        <v>12</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           ]]&lt;=10,"Under 10 mins", calls[[#This Row],[Duration           ]]&lt;=30, "10 to 30 mins", calls[[#This Row],[Duration           ]]&lt;=60, "30 to 60 mins", calls[[#This Row],[Duration           ]]&lt;=120, "1 to 2 hours", TRUE, "More than 2 hours")</f>
        <v>1 to 2 hours</v>
      </c>
      <c r="L113">
        <f>ROUND(calls[[#This Row],[Satisfaction Rating]],0)</f>
        <v>3</v>
      </c>
    </row>
    <row r="114" spans="2:12" x14ac:dyDescent="0.35">
      <c r="B114" t="s">
        <v>135</v>
      </c>
      <c r="C114" t="s">
        <v>11</v>
      </c>
      <c r="D114">
        <v>95</v>
      </c>
      <c r="E114" s="17" t="s">
        <v>8</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           ]]&lt;=10,"Under 10 mins", calls[[#This Row],[Duration           ]]&lt;=30, "10 to 30 mins", calls[[#This Row],[Duration           ]]&lt;=60, "30 to 60 mins", calls[[#This Row],[Duration           ]]&lt;=120, "1 to 2 hours", TRUE, "More than 2 hours")</f>
        <v>1 to 2 hours</v>
      </c>
      <c r="L114">
        <f>ROUND(calls[[#This Row],[Satisfaction Rating]],0)</f>
        <v>5</v>
      </c>
    </row>
    <row r="115" spans="2:12" x14ac:dyDescent="0.35">
      <c r="B115" t="s">
        <v>136</v>
      </c>
      <c r="C115" t="s">
        <v>6</v>
      </c>
      <c r="D115">
        <v>30</v>
      </c>
      <c r="E115" s="17" t="s">
        <v>5</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           ]]&lt;=10,"Under 10 mins", calls[[#This Row],[Duration           ]]&lt;=30, "10 to 30 mins", calls[[#This Row],[Duration           ]]&lt;=60, "30 to 60 mins", calls[[#This Row],[Duration           ]]&lt;=120, "1 to 2 hours", TRUE, "More than 2 hours")</f>
        <v>10 to 30 mins</v>
      </c>
      <c r="L115">
        <f>ROUND(calls[[#This Row],[Satisfaction Rating]],0)</f>
        <v>4</v>
      </c>
    </row>
    <row r="116" spans="2:12" x14ac:dyDescent="0.35">
      <c r="B116" t="s">
        <v>137</v>
      </c>
      <c r="C116" t="s">
        <v>7</v>
      </c>
      <c r="D116">
        <v>19</v>
      </c>
      <c r="E116" s="17" t="s">
        <v>10</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           ]]&lt;=10,"Under 10 mins", calls[[#This Row],[Duration           ]]&lt;=30, "10 to 30 mins", calls[[#This Row],[Duration           ]]&lt;=60, "30 to 60 mins", calls[[#This Row],[Duration           ]]&lt;=120, "1 to 2 hours", TRUE, "More than 2 hours")</f>
        <v>10 to 30 mins</v>
      </c>
      <c r="L116">
        <f>ROUND(calls[[#This Row],[Satisfaction Rating]],0)</f>
        <v>5</v>
      </c>
    </row>
    <row r="117" spans="2:12" x14ac:dyDescent="0.35">
      <c r="B117" t="s">
        <v>138</v>
      </c>
      <c r="C117" t="s">
        <v>17</v>
      </c>
      <c r="D117">
        <v>38</v>
      </c>
      <c r="E117" s="17" t="s">
        <v>12</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           ]]&lt;=10,"Under 10 mins", calls[[#This Row],[Duration           ]]&lt;=30, "10 to 30 mins", calls[[#This Row],[Duration           ]]&lt;=60, "30 to 60 mins", calls[[#This Row],[Duration           ]]&lt;=120, "1 to 2 hours", TRUE, "More than 2 hours")</f>
        <v>30 to 60 mins</v>
      </c>
      <c r="L117">
        <f>ROUND(calls[[#This Row],[Satisfaction Rating]],0)</f>
        <v>5</v>
      </c>
    </row>
    <row r="118" spans="2:12" x14ac:dyDescent="0.35">
      <c r="B118" t="s">
        <v>139</v>
      </c>
      <c r="C118" t="s">
        <v>13</v>
      </c>
      <c r="D118">
        <v>55</v>
      </c>
      <c r="E118" s="17" t="s">
        <v>10</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           ]]&lt;=10,"Under 10 mins", calls[[#This Row],[Duration           ]]&lt;=30, "10 to 30 mins", calls[[#This Row],[Duration           ]]&lt;=60, "30 to 60 mins", calls[[#This Row],[Duration           ]]&lt;=120, "1 to 2 hours", TRUE, "More than 2 hours")</f>
        <v>30 to 60 mins</v>
      </c>
      <c r="L118">
        <f>ROUND(calls[[#This Row],[Satisfaction Rating]],0)</f>
        <v>4</v>
      </c>
    </row>
    <row r="119" spans="2:12" x14ac:dyDescent="0.35">
      <c r="B119" t="s">
        <v>140</v>
      </c>
      <c r="C119" t="s">
        <v>21</v>
      </c>
      <c r="D119">
        <v>27</v>
      </c>
      <c r="E119" s="17" t="s">
        <v>5</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           ]]&lt;=10,"Under 10 mins", calls[[#This Row],[Duration           ]]&lt;=30, "10 to 30 mins", calls[[#This Row],[Duration           ]]&lt;=60, "30 to 60 mins", calls[[#This Row],[Duration           ]]&lt;=120, "1 to 2 hours", TRUE, "More than 2 hours")</f>
        <v>10 to 30 mins</v>
      </c>
      <c r="L119">
        <f>ROUND(calls[[#This Row],[Satisfaction Rating]],0)</f>
        <v>4</v>
      </c>
    </row>
    <row r="120" spans="2:12" x14ac:dyDescent="0.35">
      <c r="B120" t="s">
        <v>141</v>
      </c>
      <c r="C120" t="s">
        <v>21</v>
      </c>
      <c r="D120">
        <v>32</v>
      </c>
      <c r="E120" s="17" t="s">
        <v>5</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           ]]&lt;=10,"Under 10 mins", calls[[#This Row],[Duration           ]]&lt;=30, "10 to 30 mins", calls[[#This Row],[Duration           ]]&lt;=60, "30 to 60 mins", calls[[#This Row],[Duration           ]]&lt;=120, "1 to 2 hours", TRUE, "More than 2 hours")</f>
        <v>30 to 60 mins</v>
      </c>
      <c r="L120">
        <f>ROUND(calls[[#This Row],[Satisfaction Rating]],0)</f>
        <v>2</v>
      </c>
    </row>
    <row r="121" spans="2:12" x14ac:dyDescent="0.35">
      <c r="B121" t="s">
        <v>142</v>
      </c>
      <c r="C121" t="s">
        <v>23</v>
      </c>
      <c r="D121">
        <v>116</v>
      </c>
      <c r="E121" s="17" t="s">
        <v>9</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           ]]&lt;=10,"Under 10 mins", calls[[#This Row],[Duration           ]]&lt;=30, "10 to 30 mins", calls[[#This Row],[Duration           ]]&lt;=60, "30 to 60 mins", calls[[#This Row],[Duration           ]]&lt;=120, "1 to 2 hours", TRUE, "More than 2 hours")</f>
        <v>1 to 2 hours</v>
      </c>
      <c r="L121">
        <f>ROUND(calls[[#This Row],[Satisfaction Rating]],0)</f>
        <v>4</v>
      </c>
    </row>
    <row r="122" spans="2:12" x14ac:dyDescent="0.35">
      <c r="B122" t="s">
        <v>143</v>
      </c>
      <c r="C122" t="s">
        <v>19</v>
      </c>
      <c r="D122">
        <v>99</v>
      </c>
      <c r="E122" s="17" t="s">
        <v>8</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           ]]&lt;=10,"Under 10 mins", calls[[#This Row],[Duration           ]]&lt;=30, "10 to 30 mins", calls[[#This Row],[Duration           ]]&lt;=60, "30 to 60 mins", calls[[#This Row],[Duration           ]]&lt;=120, "1 to 2 hours", TRUE, "More than 2 hours")</f>
        <v>1 to 2 hours</v>
      </c>
      <c r="L122">
        <f>ROUND(calls[[#This Row],[Satisfaction Rating]],0)</f>
        <v>4</v>
      </c>
    </row>
    <row r="123" spans="2:12" x14ac:dyDescent="0.35">
      <c r="B123" t="s">
        <v>144</v>
      </c>
      <c r="C123" t="s">
        <v>11</v>
      </c>
      <c r="D123">
        <v>75</v>
      </c>
      <c r="E123" s="17" t="s">
        <v>5</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           ]]&lt;=10,"Under 10 mins", calls[[#This Row],[Duration           ]]&lt;=30, "10 to 30 mins", calls[[#This Row],[Duration           ]]&lt;=60, "30 to 60 mins", calls[[#This Row],[Duration           ]]&lt;=120, "1 to 2 hours", TRUE, "More than 2 hours")</f>
        <v>1 to 2 hours</v>
      </c>
      <c r="L123">
        <f>ROUND(calls[[#This Row],[Satisfaction Rating]],0)</f>
        <v>4</v>
      </c>
    </row>
    <row r="124" spans="2:12" x14ac:dyDescent="0.35">
      <c r="B124" t="s">
        <v>145</v>
      </c>
      <c r="C124" t="s">
        <v>22</v>
      </c>
      <c r="D124">
        <v>57</v>
      </c>
      <c r="E124" s="17" t="s">
        <v>9</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           ]]&lt;=10,"Under 10 mins", calls[[#This Row],[Duration           ]]&lt;=30, "10 to 30 mins", calls[[#This Row],[Duration           ]]&lt;=60, "30 to 60 mins", calls[[#This Row],[Duration           ]]&lt;=120, "1 to 2 hours", TRUE, "More than 2 hours")</f>
        <v>30 to 60 mins</v>
      </c>
      <c r="L124">
        <f>ROUND(calls[[#This Row],[Satisfaction Rating]],0)</f>
        <v>4</v>
      </c>
    </row>
    <row r="125" spans="2:12" x14ac:dyDescent="0.35">
      <c r="B125" t="s">
        <v>146</v>
      </c>
      <c r="C125" t="s">
        <v>14</v>
      </c>
      <c r="D125">
        <v>155</v>
      </c>
      <c r="E125" s="17" t="s">
        <v>9</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           ]]&lt;=10,"Under 10 mins", calls[[#This Row],[Duration           ]]&lt;=30, "10 to 30 mins", calls[[#This Row],[Duration           ]]&lt;=60, "30 to 60 mins", calls[[#This Row],[Duration           ]]&lt;=120, "1 to 2 hours", TRUE, "More than 2 hours")</f>
        <v>More than 2 hours</v>
      </c>
      <c r="L125">
        <f>ROUND(calls[[#This Row],[Satisfaction Rating]],0)</f>
        <v>2</v>
      </c>
    </row>
    <row r="126" spans="2:12" x14ac:dyDescent="0.35">
      <c r="B126" t="s">
        <v>147</v>
      </c>
      <c r="C126" t="s">
        <v>19</v>
      </c>
      <c r="D126">
        <v>68</v>
      </c>
      <c r="E126" s="17" t="s">
        <v>8</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           ]]&lt;=10,"Under 10 mins", calls[[#This Row],[Duration           ]]&lt;=30, "10 to 30 mins", calls[[#This Row],[Duration           ]]&lt;=60, "30 to 60 mins", calls[[#This Row],[Duration           ]]&lt;=120, "1 to 2 hours", TRUE, "More than 2 hours")</f>
        <v>1 to 2 hours</v>
      </c>
      <c r="L126">
        <f>ROUND(calls[[#This Row],[Satisfaction Rating]],0)</f>
        <v>3</v>
      </c>
    </row>
    <row r="127" spans="2:12" x14ac:dyDescent="0.35">
      <c r="B127" t="s">
        <v>148</v>
      </c>
      <c r="C127" t="s">
        <v>17</v>
      </c>
      <c r="D127">
        <v>95</v>
      </c>
      <c r="E127" s="17" t="s">
        <v>8</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           ]]&lt;=10,"Under 10 mins", calls[[#This Row],[Duration           ]]&lt;=30, "10 to 30 mins", calls[[#This Row],[Duration           ]]&lt;=60, "30 to 60 mins", calls[[#This Row],[Duration           ]]&lt;=120, "1 to 2 hours", TRUE, "More than 2 hours")</f>
        <v>1 to 2 hours</v>
      </c>
      <c r="L127">
        <f>ROUND(calls[[#This Row],[Satisfaction Rating]],0)</f>
        <v>5</v>
      </c>
    </row>
    <row r="128" spans="2:12" x14ac:dyDescent="0.35">
      <c r="B128" t="s">
        <v>149</v>
      </c>
      <c r="C128" t="s">
        <v>18</v>
      </c>
      <c r="D128">
        <v>65</v>
      </c>
      <c r="E128" s="17" t="s">
        <v>9</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           ]]&lt;=10,"Under 10 mins", calls[[#This Row],[Duration           ]]&lt;=30, "10 to 30 mins", calls[[#This Row],[Duration           ]]&lt;=60, "30 to 60 mins", calls[[#This Row],[Duration           ]]&lt;=120, "1 to 2 hours", TRUE, "More than 2 hours")</f>
        <v>1 to 2 hours</v>
      </c>
      <c r="L128">
        <f>ROUND(calls[[#This Row],[Satisfaction Rating]],0)</f>
        <v>4</v>
      </c>
    </row>
    <row r="129" spans="2:12" x14ac:dyDescent="0.35">
      <c r="B129" t="s">
        <v>150</v>
      </c>
      <c r="C129" t="s">
        <v>7</v>
      </c>
      <c r="D129">
        <v>114</v>
      </c>
      <c r="E129" s="17" t="s">
        <v>10</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           ]]&lt;=10,"Under 10 mins", calls[[#This Row],[Duration           ]]&lt;=30, "10 to 30 mins", calls[[#This Row],[Duration           ]]&lt;=60, "30 to 60 mins", calls[[#This Row],[Duration           ]]&lt;=120, "1 to 2 hours", TRUE, "More than 2 hours")</f>
        <v>1 to 2 hours</v>
      </c>
      <c r="L129">
        <f>ROUND(calls[[#This Row],[Satisfaction Rating]],0)</f>
        <v>1</v>
      </c>
    </row>
    <row r="130" spans="2:12" x14ac:dyDescent="0.35">
      <c r="B130" t="s">
        <v>151</v>
      </c>
      <c r="C130" t="s">
        <v>11</v>
      </c>
      <c r="D130">
        <v>155</v>
      </c>
      <c r="E130" s="17" t="s">
        <v>10</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           ]]&lt;=10,"Under 10 mins", calls[[#This Row],[Duration           ]]&lt;=30, "10 to 30 mins", calls[[#This Row],[Duration           ]]&lt;=60, "30 to 60 mins", calls[[#This Row],[Duration           ]]&lt;=120, "1 to 2 hours", TRUE, "More than 2 hours")</f>
        <v>More than 2 hours</v>
      </c>
      <c r="L130">
        <f>ROUND(calls[[#This Row],[Satisfaction Rating]],0)</f>
        <v>4</v>
      </c>
    </row>
    <row r="131" spans="2:12" x14ac:dyDescent="0.35">
      <c r="B131" t="s">
        <v>152</v>
      </c>
      <c r="C131" t="s">
        <v>18</v>
      </c>
      <c r="D131">
        <v>114</v>
      </c>
      <c r="E131" s="17" t="s">
        <v>9</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           ]]&lt;=10,"Under 10 mins", calls[[#This Row],[Duration           ]]&lt;=30, "10 to 30 mins", calls[[#This Row],[Duration           ]]&lt;=60, "30 to 60 mins", calls[[#This Row],[Duration           ]]&lt;=120, "1 to 2 hours", TRUE, "More than 2 hours")</f>
        <v>1 to 2 hours</v>
      </c>
      <c r="L131">
        <f>ROUND(calls[[#This Row],[Satisfaction Rating]],0)</f>
        <v>2</v>
      </c>
    </row>
    <row r="132" spans="2:12" x14ac:dyDescent="0.35">
      <c r="B132" t="s">
        <v>153</v>
      </c>
      <c r="C132" t="s">
        <v>14</v>
      </c>
      <c r="D132">
        <v>130</v>
      </c>
      <c r="E132" s="17" t="s">
        <v>12</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           ]]&lt;=10,"Under 10 mins", calls[[#This Row],[Duration           ]]&lt;=30, "10 to 30 mins", calls[[#This Row],[Duration           ]]&lt;=60, "30 to 60 mins", calls[[#This Row],[Duration           ]]&lt;=120, "1 to 2 hours", TRUE, "More than 2 hours")</f>
        <v>More than 2 hours</v>
      </c>
      <c r="L132">
        <f>ROUND(calls[[#This Row],[Satisfaction Rating]],0)</f>
        <v>1</v>
      </c>
    </row>
    <row r="133" spans="2:12" x14ac:dyDescent="0.35">
      <c r="B133" t="s">
        <v>154</v>
      </c>
      <c r="C133" t="s">
        <v>11</v>
      </c>
      <c r="D133">
        <v>89</v>
      </c>
      <c r="E133" s="17" t="s">
        <v>9</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           ]]&lt;=10,"Under 10 mins", calls[[#This Row],[Duration           ]]&lt;=30, "10 to 30 mins", calls[[#This Row],[Duration           ]]&lt;=60, "30 to 60 mins", calls[[#This Row],[Duration           ]]&lt;=120, "1 to 2 hours", TRUE, "More than 2 hours")</f>
        <v>1 to 2 hours</v>
      </c>
      <c r="L133">
        <f>ROUND(calls[[#This Row],[Satisfaction Rating]],0)</f>
        <v>4</v>
      </c>
    </row>
    <row r="134" spans="2:12" x14ac:dyDescent="0.35">
      <c r="B134" t="s">
        <v>155</v>
      </c>
      <c r="C134" t="s">
        <v>16</v>
      </c>
      <c r="D134">
        <v>61</v>
      </c>
      <c r="E134" s="17" t="s">
        <v>5</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           ]]&lt;=10,"Under 10 mins", calls[[#This Row],[Duration           ]]&lt;=30, "10 to 30 mins", calls[[#This Row],[Duration           ]]&lt;=60, "30 to 60 mins", calls[[#This Row],[Duration           ]]&lt;=120, "1 to 2 hours", TRUE, "More than 2 hours")</f>
        <v>1 to 2 hours</v>
      </c>
      <c r="L134">
        <f>ROUND(calls[[#This Row],[Satisfaction Rating]],0)</f>
        <v>3</v>
      </c>
    </row>
    <row r="135" spans="2:12" x14ac:dyDescent="0.35">
      <c r="B135" t="s">
        <v>156</v>
      </c>
      <c r="C135" t="s">
        <v>17</v>
      </c>
      <c r="D135">
        <v>154</v>
      </c>
      <c r="E135" s="17" t="s">
        <v>10</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           ]]&lt;=10,"Under 10 mins", calls[[#This Row],[Duration           ]]&lt;=30, "10 to 30 mins", calls[[#This Row],[Duration           ]]&lt;=60, "30 to 60 mins", calls[[#This Row],[Duration           ]]&lt;=120, "1 to 2 hours", TRUE, "More than 2 hours")</f>
        <v>More than 2 hours</v>
      </c>
      <c r="L135">
        <f>ROUND(calls[[#This Row],[Satisfaction Rating]],0)</f>
        <v>3</v>
      </c>
    </row>
    <row r="136" spans="2:12" x14ac:dyDescent="0.35">
      <c r="B136" t="s">
        <v>157</v>
      </c>
      <c r="C136" t="s">
        <v>18</v>
      </c>
      <c r="D136">
        <v>115</v>
      </c>
      <c r="E136" s="17" t="s">
        <v>12</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           ]]&lt;=10,"Under 10 mins", calls[[#This Row],[Duration           ]]&lt;=30, "10 to 30 mins", calls[[#This Row],[Duration           ]]&lt;=60, "30 to 60 mins", calls[[#This Row],[Duration           ]]&lt;=120, "1 to 2 hours", TRUE, "More than 2 hours")</f>
        <v>1 to 2 hours</v>
      </c>
      <c r="L136">
        <f>ROUND(calls[[#This Row],[Satisfaction Rating]],0)</f>
        <v>4</v>
      </c>
    </row>
    <row r="137" spans="2:12" x14ac:dyDescent="0.35">
      <c r="B137" t="s">
        <v>158</v>
      </c>
      <c r="C137" t="s">
        <v>4</v>
      </c>
      <c r="D137">
        <v>138</v>
      </c>
      <c r="E137" s="17" t="s">
        <v>8</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           ]]&lt;=10,"Under 10 mins", calls[[#This Row],[Duration           ]]&lt;=30, "10 to 30 mins", calls[[#This Row],[Duration           ]]&lt;=60, "30 to 60 mins", calls[[#This Row],[Duration           ]]&lt;=120, "1 to 2 hours", TRUE, "More than 2 hours")</f>
        <v>More than 2 hours</v>
      </c>
      <c r="L137">
        <f>ROUND(calls[[#This Row],[Satisfaction Rating]],0)</f>
        <v>5</v>
      </c>
    </row>
    <row r="138" spans="2:12" x14ac:dyDescent="0.35">
      <c r="B138" t="s">
        <v>159</v>
      </c>
      <c r="C138" t="s">
        <v>20</v>
      </c>
      <c r="D138">
        <v>153</v>
      </c>
      <c r="E138" s="17" t="s">
        <v>9</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           ]]&lt;=10,"Under 10 mins", calls[[#This Row],[Duration           ]]&lt;=30, "10 to 30 mins", calls[[#This Row],[Duration           ]]&lt;=60, "30 to 60 mins", calls[[#This Row],[Duration           ]]&lt;=120, "1 to 2 hours", TRUE, "More than 2 hours")</f>
        <v>More than 2 hours</v>
      </c>
      <c r="L138">
        <f>ROUND(calls[[#This Row],[Satisfaction Rating]],0)</f>
        <v>2</v>
      </c>
    </row>
    <row r="139" spans="2:12" x14ac:dyDescent="0.35">
      <c r="B139" t="s">
        <v>160</v>
      </c>
      <c r="C139" t="s">
        <v>18</v>
      </c>
      <c r="D139">
        <v>61</v>
      </c>
      <c r="E139" s="17" t="s">
        <v>5</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           ]]&lt;=10,"Under 10 mins", calls[[#This Row],[Duration           ]]&lt;=30, "10 to 30 mins", calls[[#This Row],[Duration           ]]&lt;=60, "30 to 60 mins", calls[[#This Row],[Duration           ]]&lt;=120, "1 to 2 hours", TRUE, "More than 2 hours")</f>
        <v>1 to 2 hours</v>
      </c>
      <c r="L139">
        <f>ROUND(calls[[#This Row],[Satisfaction Rating]],0)</f>
        <v>5</v>
      </c>
    </row>
    <row r="140" spans="2:12" x14ac:dyDescent="0.35">
      <c r="B140" t="s">
        <v>161</v>
      </c>
      <c r="C140" t="s">
        <v>21</v>
      </c>
      <c r="D140">
        <v>62</v>
      </c>
      <c r="E140" s="17" t="s">
        <v>9</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           ]]&lt;=10,"Under 10 mins", calls[[#This Row],[Duration           ]]&lt;=30, "10 to 30 mins", calls[[#This Row],[Duration           ]]&lt;=60, "30 to 60 mins", calls[[#This Row],[Duration           ]]&lt;=120, "1 to 2 hours", TRUE, "More than 2 hours")</f>
        <v>1 to 2 hours</v>
      </c>
      <c r="L140">
        <f>ROUND(calls[[#This Row],[Satisfaction Rating]],0)</f>
        <v>3</v>
      </c>
    </row>
    <row r="141" spans="2:12" x14ac:dyDescent="0.35">
      <c r="B141" t="s">
        <v>162</v>
      </c>
      <c r="C141" t="s">
        <v>16</v>
      </c>
      <c r="D141">
        <v>151</v>
      </c>
      <c r="E141" s="17" t="s">
        <v>12</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           ]]&lt;=10,"Under 10 mins", calls[[#This Row],[Duration           ]]&lt;=30, "10 to 30 mins", calls[[#This Row],[Duration           ]]&lt;=60, "30 to 60 mins", calls[[#This Row],[Duration           ]]&lt;=120, "1 to 2 hours", TRUE, "More than 2 hours")</f>
        <v>More than 2 hours</v>
      </c>
      <c r="L141">
        <f>ROUND(calls[[#This Row],[Satisfaction Rating]],0)</f>
        <v>5</v>
      </c>
    </row>
    <row r="142" spans="2:12" x14ac:dyDescent="0.35">
      <c r="B142" t="s">
        <v>163</v>
      </c>
      <c r="C142" t="s">
        <v>15</v>
      </c>
      <c r="D142">
        <v>102</v>
      </c>
      <c r="E142" s="17" t="s">
        <v>10</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           ]]&lt;=10,"Under 10 mins", calls[[#This Row],[Duration           ]]&lt;=30, "10 to 30 mins", calls[[#This Row],[Duration           ]]&lt;=60, "30 to 60 mins", calls[[#This Row],[Duration           ]]&lt;=120, "1 to 2 hours", TRUE, "More than 2 hours")</f>
        <v>1 to 2 hours</v>
      </c>
      <c r="L142">
        <f>ROUND(calls[[#This Row],[Satisfaction Rating]],0)</f>
        <v>3</v>
      </c>
    </row>
    <row r="143" spans="2:12" x14ac:dyDescent="0.35">
      <c r="B143" t="s">
        <v>164</v>
      </c>
      <c r="C143" t="s">
        <v>6</v>
      </c>
      <c r="D143">
        <v>64</v>
      </c>
      <c r="E143" s="17" t="s">
        <v>9</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           ]]&lt;=10,"Under 10 mins", calls[[#This Row],[Duration           ]]&lt;=30, "10 to 30 mins", calls[[#This Row],[Duration           ]]&lt;=60, "30 to 60 mins", calls[[#This Row],[Duration           ]]&lt;=120, "1 to 2 hours", TRUE, "More than 2 hours")</f>
        <v>1 to 2 hours</v>
      </c>
      <c r="L143">
        <f>ROUND(calls[[#This Row],[Satisfaction Rating]],0)</f>
        <v>4</v>
      </c>
    </row>
    <row r="144" spans="2:12" x14ac:dyDescent="0.35">
      <c r="B144" t="s">
        <v>165</v>
      </c>
      <c r="C144" t="s">
        <v>11</v>
      </c>
      <c r="D144">
        <v>6</v>
      </c>
      <c r="E144" s="17" t="s">
        <v>10</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           ]]&lt;=10,"Under 10 mins", calls[[#This Row],[Duration           ]]&lt;=30, "10 to 30 mins", calls[[#This Row],[Duration           ]]&lt;=60, "30 to 60 mins", calls[[#This Row],[Duration           ]]&lt;=120, "1 to 2 hours", TRUE, "More than 2 hours")</f>
        <v>Under 10 mins</v>
      </c>
      <c r="L144">
        <f>ROUND(calls[[#This Row],[Satisfaction Rating]],0)</f>
        <v>4</v>
      </c>
    </row>
    <row r="145" spans="2:12" x14ac:dyDescent="0.35">
      <c r="B145" t="s">
        <v>166</v>
      </c>
      <c r="C145" t="s">
        <v>6</v>
      </c>
      <c r="D145">
        <v>129</v>
      </c>
      <c r="E145" s="17" t="s">
        <v>9</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           ]]&lt;=10,"Under 10 mins", calls[[#This Row],[Duration           ]]&lt;=30, "10 to 30 mins", calls[[#This Row],[Duration           ]]&lt;=60, "30 to 60 mins", calls[[#This Row],[Duration           ]]&lt;=120, "1 to 2 hours", TRUE, "More than 2 hours")</f>
        <v>More than 2 hours</v>
      </c>
      <c r="L145">
        <f>ROUND(calls[[#This Row],[Satisfaction Rating]],0)</f>
        <v>5</v>
      </c>
    </row>
    <row r="146" spans="2:12" x14ac:dyDescent="0.35">
      <c r="B146" t="s">
        <v>167</v>
      </c>
      <c r="C146" t="s">
        <v>21</v>
      </c>
      <c r="D146">
        <v>42</v>
      </c>
      <c r="E146" s="17" t="s">
        <v>12</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           ]]&lt;=10,"Under 10 mins", calls[[#This Row],[Duration           ]]&lt;=30, "10 to 30 mins", calls[[#This Row],[Duration           ]]&lt;=60, "30 to 60 mins", calls[[#This Row],[Duration           ]]&lt;=120, "1 to 2 hours", TRUE, "More than 2 hours")</f>
        <v>30 to 60 mins</v>
      </c>
      <c r="L146">
        <f>ROUND(calls[[#This Row],[Satisfaction Rating]],0)</f>
        <v>3</v>
      </c>
    </row>
    <row r="147" spans="2:12" x14ac:dyDescent="0.35">
      <c r="B147" t="s">
        <v>168</v>
      </c>
      <c r="C147" t="s">
        <v>21</v>
      </c>
      <c r="D147">
        <v>71</v>
      </c>
      <c r="E147" s="17" t="s">
        <v>5</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           ]]&lt;=10,"Under 10 mins", calls[[#This Row],[Duration           ]]&lt;=30, "10 to 30 mins", calls[[#This Row],[Duration           ]]&lt;=60, "30 to 60 mins", calls[[#This Row],[Duration           ]]&lt;=120, "1 to 2 hours", TRUE, "More than 2 hours")</f>
        <v>1 to 2 hours</v>
      </c>
      <c r="L147">
        <f>ROUND(calls[[#This Row],[Satisfaction Rating]],0)</f>
        <v>3</v>
      </c>
    </row>
    <row r="148" spans="2:12" x14ac:dyDescent="0.35">
      <c r="B148" t="s">
        <v>169</v>
      </c>
      <c r="C148" t="s">
        <v>22</v>
      </c>
      <c r="D148">
        <v>53</v>
      </c>
      <c r="E148" s="17" t="s">
        <v>10</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           ]]&lt;=10,"Under 10 mins", calls[[#This Row],[Duration           ]]&lt;=30, "10 to 30 mins", calls[[#This Row],[Duration           ]]&lt;=60, "30 to 60 mins", calls[[#This Row],[Duration           ]]&lt;=120, "1 to 2 hours", TRUE, "More than 2 hours")</f>
        <v>30 to 60 mins</v>
      </c>
      <c r="L148">
        <f>ROUND(calls[[#This Row],[Satisfaction Rating]],0)</f>
        <v>3</v>
      </c>
    </row>
    <row r="149" spans="2:12" x14ac:dyDescent="0.35">
      <c r="B149" t="s">
        <v>170</v>
      </c>
      <c r="C149" t="s">
        <v>7</v>
      </c>
      <c r="D149">
        <v>155</v>
      </c>
      <c r="E149" s="17" t="s">
        <v>5</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           ]]&lt;=10,"Under 10 mins", calls[[#This Row],[Duration           ]]&lt;=30, "10 to 30 mins", calls[[#This Row],[Duration           ]]&lt;=60, "30 to 60 mins", calls[[#This Row],[Duration           ]]&lt;=120, "1 to 2 hours", TRUE, "More than 2 hours")</f>
        <v>More than 2 hours</v>
      </c>
      <c r="L149">
        <f>ROUND(calls[[#This Row],[Satisfaction Rating]],0)</f>
        <v>5</v>
      </c>
    </row>
    <row r="150" spans="2:12" x14ac:dyDescent="0.35">
      <c r="B150" t="s">
        <v>171</v>
      </c>
      <c r="C150" t="s">
        <v>7</v>
      </c>
      <c r="D150">
        <v>90</v>
      </c>
      <c r="E150" s="17" t="s">
        <v>12</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           ]]&lt;=10,"Under 10 mins", calls[[#This Row],[Duration           ]]&lt;=30, "10 to 30 mins", calls[[#This Row],[Duration           ]]&lt;=60, "30 to 60 mins", calls[[#This Row],[Duration           ]]&lt;=120, "1 to 2 hours", TRUE, "More than 2 hours")</f>
        <v>1 to 2 hours</v>
      </c>
      <c r="L150">
        <f>ROUND(calls[[#This Row],[Satisfaction Rating]],0)</f>
        <v>4</v>
      </c>
    </row>
    <row r="151" spans="2:12" x14ac:dyDescent="0.35">
      <c r="B151" t="s">
        <v>172</v>
      </c>
      <c r="C151" t="s">
        <v>6</v>
      </c>
      <c r="D151">
        <v>166</v>
      </c>
      <c r="E151" s="17" t="s">
        <v>8</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           ]]&lt;=10,"Under 10 mins", calls[[#This Row],[Duration           ]]&lt;=30, "10 to 30 mins", calls[[#This Row],[Duration           ]]&lt;=60, "30 to 60 mins", calls[[#This Row],[Duration           ]]&lt;=120, "1 to 2 hours", TRUE, "More than 2 hours")</f>
        <v>More than 2 hours</v>
      </c>
      <c r="L151">
        <f>ROUND(calls[[#This Row],[Satisfaction Rating]],0)</f>
        <v>4</v>
      </c>
    </row>
    <row r="152" spans="2:12" x14ac:dyDescent="0.35">
      <c r="B152" t="s">
        <v>173</v>
      </c>
      <c r="C152" t="s">
        <v>23</v>
      </c>
      <c r="D152">
        <v>89</v>
      </c>
      <c r="E152" s="17" t="s">
        <v>5</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           ]]&lt;=10,"Under 10 mins", calls[[#This Row],[Duration           ]]&lt;=30, "10 to 30 mins", calls[[#This Row],[Duration           ]]&lt;=60, "30 to 60 mins", calls[[#This Row],[Duration           ]]&lt;=120, "1 to 2 hours", TRUE, "More than 2 hours")</f>
        <v>1 to 2 hours</v>
      </c>
      <c r="L152">
        <f>ROUND(calls[[#This Row],[Satisfaction Rating]],0)</f>
        <v>4</v>
      </c>
    </row>
    <row r="153" spans="2:12" x14ac:dyDescent="0.35">
      <c r="B153" t="s">
        <v>174</v>
      </c>
      <c r="C153" t="s">
        <v>18</v>
      </c>
      <c r="D153">
        <v>152</v>
      </c>
      <c r="E153" s="17" t="s">
        <v>10</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           ]]&lt;=10,"Under 10 mins", calls[[#This Row],[Duration           ]]&lt;=30, "10 to 30 mins", calls[[#This Row],[Duration           ]]&lt;=60, "30 to 60 mins", calls[[#This Row],[Duration           ]]&lt;=120, "1 to 2 hours", TRUE, "More than 2 hours")</f>
        <v>More than 2 hours</v>
      </c>
      <c r="L153">
        <f>ROUND(calls[[#This Row],[Satisfaction Rating]],0)</f>
        <v>4</v>
      </c>
    </row>
    <row r="154" spans="2:12" x14ac:dyDescent="0.35">
      <c r="B154" t="s">
        <v>175</v>
      </c>
      <c r="C154" t="s">
        <v>23</v>
      </c>
      <c r="D154">
        <v>137</v>
      </c>
      <c r="E154" s="17" t="s">
        <v>12</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           ]]&lt;=10,"Under 10 mins", calls[[#This Row],[Duration           ]]&lt;=30, "10 to 30 mins", calls[[#This Row],[Duration           ]]&lt;=60, "30 to 60 mins", calls[[#This Row],[Duration           ]]&lt;=120, "1 to 2 hours", TRUE, "More than 2 hours")</f>
        <v>More than 2 hours</v>
      </c>
      <c r="L154">
        <f>ROUND(calls[[#This Row],[Satisfaction Rating]],0)</f>
        <v>3</v>
      </c>
    </row>
    <row r="155" spans="2:12" x14ac:dyDescent="0.35">
      <c r="B155" t="s">
        <v>176</v>
      </c>
      <c r="C155" t="s">
        <v>23</v>
      </c>
      <c r="D155">
        <v>43</v>
      </c>
      <c r="E155" s="17" t="s">
        <v>12</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           ]]&lt;=10,"Under 10 mins", calls[[#This Row],[Duration           ]]&lt;=30, "10 to 30 mins", calls[[#This Row],[Duration           ]]&lt;=60, "30 to 60 mins", calls[[#This Row],[Duration           ]]&lt;=120, "1 to 2 hours", TRUE, "More than 2 hours")</f>
        <v>30 to 60 mins</v>
      </c>
      <c r="L155">
        <f>ROUND(calls[[#This Row],[Satisfaction Rating]],0)</f>
        <v>5</v>
      </c>
    </row>
    <row r="156" spans="2:12" x14ac:dyDescent="0.35">
      <c r="B156" t="s">
        <v>177</v>
      </c>
      <c r="C156" t="s">
        <v>17</v>
      </c>
      <c r="D156">
        <v>114</v>
      </c>
      <c r="E156" s="17" t="s">
        <v>12</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           ]]&lt;=10,"Under 10 mins", calls[[#This Row],[Duration           ]]&lt;=30, "10 to 30 mins", calls[[#This Row],[Duration           ]]&lt;=60, "30 to 60 mins", calls[[#This Row],[Duration           ]]&lt;=120, "1 to 2 hours", TRUE, "More than 2 hours")</f>
        <v>1 to 2 hours</v>
      </c>
      <c r="L156">
        <f>ROUND(calls[[#This Row],[Satisfaction Rating]],0)</f>
        <v>5</v>
      </c>
    </row>
    <row r="157" spans="2:12" x14ac:dyDescent="0.35">
      <c r="B157" t="s">
        <v>178</v>
      </c>
      <c r="C157" t="s">
        <v>20</v>
      </c>
      <c r="D157">
        <v>103</v>
      </c>
      <c r="E157" s="17" t="s">
        <v>5</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           ]]&lt;=10,"Under 10 mins", calls[[#This Row],[Duration           ]]&lt;=30, "10 to 30 mins", calls[[#This Row],[Duration           ]]&lt;=60, "30 to 60 mins", calls[[#This Row],[Duration           ]]&lt;=120, "1 to 2 hours", TRUE, "More than 2 hours")</f>
        <v>1 to 2 hours</v>
      </c>
      <c r="L157">
        <f>ROUND(calls[[#This Row],[Satisfaction Rating]],0)</f>
        <v>3</v>
      </c>
    </row>
    <row r="158" spans="2:12" x14ac:dyDescent="0.35">
      <c r="B158" t="s">
        <v>179</v>
      </c>
      <c r="C158" t="s">
        <v>23</v>
      </c>
      <c r="D158">
        <v>98</v>
      </c>
      <c r="E158" s="17" t="s">
        <v>10</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           ]]&lt;=10,"Under 10 mins", calls[[#This Row],[Duration           ]]&lt;=30, "10 to 30 mins", calls[[#This Row],[Duration           ]]&lt;=60, "30 to 60 mins", calls[[#This Row],[Duration           ]]&lt;=120, "1 to 2 hours", TRUE, "More than 2 hours")</f>
        <v>1 to 2 hours</v>
      </c>
      <c r="L158">
        <f>ROUND(calls[[#This Row],[Satisfaction Rating]],0)</f>
        <v>4</v>
      </c>
    </row>
    <row r="159" spans="2:12" x14ac:dyDescent="0.35">
      <c r="B159" t="s">
        <v>180</v>
      </c>
      <c r="C159" t="s">
        <v>6</v>
      </c>
      <c r="D159">
        <v>106</v>
      </c>
      <c r="E159" s="17" t="s">
        <v>8</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           ]]&lt;=10,"Under 10 mins", calls[[#This Row],[Duration           ]]&lt;=30, "10 to 30 mins", calls[[#This Row],[Duration           ]]&lt;=60, "30 to 60 mins", calls[[#This Row],[Duration           ]]&lt;=120, "1 to 2 hours", TRUE, "More than 2 hours")</f>
        <v>1 to 2 hours</v>
      </c>
      <c r="L159">
        <f>ROUND(calls[[#This Row],[Satisfaction Rating]],0)</f>
        <v>4</v>
      </c>
    </row>
    <row r="160" spans="2:12" x14ac:dyDescent="0.35">
      <c r="B160" t="s">
        <v>181</v>
      </c>
      <c r="C160" t="s">
        <v>11</v>
      </c>
      <c r="D160">
        <v>96</v>
      </c>
      <c r="E160" s="17" t="s">
        <v>8</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           ]]&lt;=10,"Under 10 mins", calls[[#This Row],[Duration           ]]&lt;=30, "10 to 30 mins", calls[[#This Row],[Duration           ]]&lt;=60, "30 to 60 mins", calls[[#This Row],[Duration           ]]&lt;=120, "1 to 2 hours", TRUE, "More than 2 hours")</f>
        <v>1 to 2 hours</v>
      </c>
      <c r="L160">
        <f>ROUND(calls[[#This Row],[Satisfaction Rating]],0)</f>
        <v>5</v>
      </c>
    </row>
    <row r="161" spans="2:12" x14ac:dyDescent="0.35">
      <c r="B161" t="s">
        <v>182</v>
      </c>
      <c r="C161" t="s">
        <v>20</v>
      </c>
      <c r="D161">
        <v>70</v>
      </c>
      <c r="E161" s="17" t="s">
        <v>8</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           ]]&lt;=10,"Under 10 mins", calls[[#This Row],[Duration           ]]&lt;=30, "10 to 30 mins", calls[[#This Row],[Duration           ]]&lt;=60, "30 to 60 mins", calls[[#This Row],[Duration           ]]&lt;=120, "1 to 2 hours", TRUE, "More than 2 hours")</f>
        <v>1 to 2 hours</v>
      </c>
      <c r="L161">
        <f>ROUND(calls[[#This Row],[Satisfaction Rating]],0)</f>
        <v>5</v>
      </c>
    </row>
    <row r="162" spans="2:12" x14ac:dyDescent="0.35">
      <c r="B162" t="s">
        <v>183</v>
      </c>
      <c r="C162" t="s">
        <v>21</v>
      </c>
      <c r="D162">
        <v>86</v>
      </c>
      <c r="E162" s="17" t="s">
        <v>9</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           ]]&lt;=10,"Under 10 mins", calls[[#This Row],[Duration           ]]&lt;=30, "10 to 30 mins", calls[[#This Row],[Duration           ]]&lt;=60, "30 to 60 mins", calls[[#This Row],[Duration           ]]&lt;=120, "1 to 2 hours", TRUE, "More than 2 hours")</f>
        <v>1 to 2 hours</v>
      </c>
      <c r="L162">
        <f>ROUND(calls[[#This Row],[Satisfaction Rating]],0)</f>
        <v>5</v>
      </c>
    </row>
    <row r="163" spans="2:12" x14ac:dyDescent="0.35">
      <c r="B163" t="s">
        <v>184</v>
      </c>
      <c r="C163" t="s">
        <v>22</v>
      </c>
      <c r="D163">
        <v>64</v>
      </c>
      <c r="E163" s="17" t="s">
        <v>9</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           ]]&lt;=10,"Under 10 mins", calls[[#This Row],[Duration           ]]&lt;=30, "10 to 30 mins", calls[[#This Row],[Duration           ]]&lt;=60, "30 to 60 mins", calls[[#This Row],[Duration           ]]&lt;=120, "1 to 2 hours", TRUE, "More than 2 hours")</f>
        <v>1 to 2 hours</v>
      </c>
      <c r="L163">
        <f>ROUND(calls[[#This Row],[Satisfaction Rating]],0)</f>
        <v>4</v>
      </c>
    </row>
    <row r="164" spans="2:12" x14ac:dyDescent="0.35">
      <c r="B164" t="s">
        <v>185</v>
      </c>
      <c r="C164" t="s">
        <v>11</v>
      </c>
      <c r="D164">
        <v>113</v>
      </c>
      <c r="E164" s="17" t="s">
        <v>10</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           ]]&lt;=10,"Under 10 mins", calls[[#This Row],[Duration           ]]&lt;=30, "10 to 30 mins", calls[[#This Row],[Duration           ]]&lt;=60, "30 to 60 mins", calls[[#This Row],[Duration           ]]&lt;=120, "1 to 2 hours", TRUE, "More than 2 hours")</f>
        <v>1 to 2 hours</v>
      </c>
      <c r="L164">
        <f>ROUND(calls[[#This Row],[Satisfaction Rating]],0)</f>
        <v>4</v>
      </c>
    </row>
    <row r="165" spans="2:12" x14ac:dyDescent="0.35">
      <c r="B165" t="s">
        <v>186</v>
      </c>
      <c r="C165" t="s">
        <v>11</v>
      </c>
      <c r="D165">
        <v>21</v>
      </c>
      <c r="E165" s="17" t="s">
        <v>8</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           ]]&lt;=10,"Under 10 mins", calls[[#This Row],[Duration           ]]&lt;=30, "10 to 30 mins", calls[[#This Row],[Duration           ]]&lt;=60, "30 to 60 mins", calls[[#This Row],[Duration           ]]&lt;=120, "1 to 2 hours", TRUE, "More than 2 hours")</f>
        <v>10 to 30 mins</v>
      </c>
      <c r="L165">
        <f>ROUND(calls[[#This Row],[Satisfaction Rating]],0)</f>
        <v>3</v>
      </c>
    </row>
    <row r="166" spans="2:12" x14ac:dyDescent="0.35">
      <c r="B166" t="s">
        <v>187</v>
      </c>
      <c r="C166" t="s">
        <v>15</v>
      </c>
      <c r="D166">
        <v>107</v>
      </c>
      <c r="E166" s="17" t="s">
        <v>9</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           ]]&lt;=10,"Under 10 mins", calls[[#This Row],[Duration           ]]&lt;=30, "10 to 30 mins", calls[[#This Row],[Duration           ]]&lt;=60, "30 to 60 mins", calls[[#This Row],[Duration           ]]&lt;=120, "1 to 2 hours", TRUE, "More than 2 hours")</f>
        <v>1 to 2 hours</v>
      </c>
      <c r="L166">
        <f>ROUND(calls[[#This Row],[Satisfaction Rating]],0)</f>
        <v>4</v>
      </c>
    </row>
    <row r="167" spans="2:12" x14ac:dyDescent="0.35">
      <c r="B167" t="s">
        <v>188</v>
      </c>
      <c r="C167" t="s">
        <v>15</v>
      </c>
      <c r="D167">
        <v>131</v>
      </c>
      <c r="E167" s="17" t="s">
        <v>8</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           ]]&lt;=10,"Under 10 mins", calls[[#This Row],[Duration           ]]&lt;=30, "10 to 30 mins", calls[[#This Row],[Duration           ]]&lt;=60, "30 to 60 mins", calls[[#This Row],[Duration           ]]&lt;=120, "1 to 2 hours", TRUE, "More than 2 hours")</f>
        <v>More than 2 hours</v>
      </c>
      <c r="L167">
        <f>ROUND(calls[[#This Row],[Satisfaction Rating]],0)</f>
        <v>2</v>
      </c>
    </row>
    <row r="168" spans="2:12" x14ac:dyDescent="0.35">
      <c r="B168" t="s">
        <v>189</v>
      </c>
      <c r="C168" t="s">
        <v>19</v>
      </c>
      <c r="D168">
        <v>11</v>
      </c>
      <c r="E168" s="17" t="s">
        <v>5</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           ]]&lt;=10,"Under 10 mins", calls[[#This Row],[Duration           ]]&lt;=30, "10 to 30 mins", calls[[#This Row],[Duration           ]]&lt;=60, "30 to 60 mins", calls[[#This Row],[Duration           ]]&lt;=120, "1 to 2 hours", TRUE, "More than 2 hours")</f>
        <v>10 to 30 mins</v>
      </c>
      <c r="L168">
        <f>ROUND(calls[[#This Row],[Satisfaction Rating]],0)</f>
        <v>2</v>
      </c>
    </row>
    <row r="169" spans="2:12" x14ac:dyDescent="0.35">
      <c r="B169" t="s">
        <v>190</v>
      </c>
      <c r="C169" t="s">
        <v>16</v>
      </c>
      <c r="D169">
        <v>86</v>
      </c>
      <c r="E169" s="17" t="s">
        <v>10</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           ]]&lt;=10,"Under 10 mins", calls[[#This Row],[Duration           ]]&lt;=30, "10 to 30 mins", calls[[#This Row],[Duration           ]]&lt;=60, "30 to 60 mins", calls[[#This Row],[Duration           ]]&lt;=120, "1 to 2 hours", TRUE, "More than 2 hours")</f>
        <v>1 to 2 hours</v>
      </c>
      <c r="L169">
        <f>ROUND(calls[[#This Row],[Satisfaction Rating]],0)</f>
        <v>3</v>
      </c>
    </row>
    <row r="170" spans="2:12" x14ac:dyDescent="0.35">
      <c r="B170" t="s">
        <v>191</v>
      </c>
      <c r="C170" t="s">
        <v>22</v>
      </c>
      <c r="D170">
        <v>28</v>
      </c>
      <c r="E170" s="17" t="s">
        <v>5</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           ]]&lt;=10,"Under 10 mins", calls[[#This Row],[Duration           ]]&lt;=30, "10 to 30 mins", calls[[#This Row],[Duration           ]]&lt;=60, "30 to 60 mins", calls[[#This Row],[Duration           ]]&lt;=120, "1 to 2 hours", TRUE, "More than 2 hours")</f>
        <v>10 to 30 mins</v>
      </c>
      <c r="L170">
        <f>ROUND(calls[[#This Row],[Satisfaction Rating]],0)</f>
        <v>3</v>
      </c>
    </row>
    <row r="171" spans="2:12" x14ac:dyDescent="0.35">
      <c r="B171" t="s">
        <v>192</v>
      </c>
      <c r="C171" t="s">
        <v>7</v>
      </c>
      <c r="D171">
        <v>139</v>
      </c>
      <c r="E171" s="17" t="s">
        <v>8</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           ]]&lt;=10,"Under 10 mins", calls[[#This Row],[Duration           ]]&lt;=30, "10 to 30 mins", calls[[#This Row],[Duration           ]]&lt;=60, "30 to 60 mins", calls[[#This Row],[Duration           ]]&lt;=120, "1 to 2 hours", TRUE, "More than 2 hours")</f>
        <v>More than 2 hours</v>
      </c>
      <c r="L171">
        <f>ROUND(calls[[#This Row],[Satisfaction Rating]],0)</f>
        <v>3</v>
      </c>
    </row>
    <row r="172" spans="2:12" x14ac:dyDescent="0.35">
      <c r="B172" t="s">
        <v>193</v>
      </c>
      <c r="C172" t="s">
        <v>6</v>
      </c>
      <c r="D172">
        <v>82</v>
      </c>
      <c r="E172" s="17" t="s">
        <v>10</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           ]]&lt;=10,"Under 10 mins", calls[[#This Row],[Duration           ]]&lt;=30, "10 to 30 mins", calls[[#This Row],[Duration           ]]&lt;=60, "30 to 60 mins", calls[[#This Row],[Duration           ]]&lt;=120, "1 to 2 hours", TRUE, "More than 2 hours")</f>
        <v>1 to 2 hours</v>
      </c>
      <c r="L172">
        <f>ROUND(calls[[#This Row],[Satisfaction Rating]],0)</f>
        <v>3</v>
      </c>
    </row>
    <row r="173" spans="2:12" x14ac:dyDescent="0.35">
      <c r="B173" t="s">
        <v>194</v>
      </c>
      <c r="C173" t="s">
        <v>11</v>
      </c>
      <c r="D173">
        <v>101</v>
      </c>
      <c r="E173" s="17" t="s">
        <v>5</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           ]]&lt;=10,"Under 10 mins", calls[[#This Row],[Duration           ]]&lt;=30, "10 to 30 mins", calls[[#This Row],[Duration           ]]&lt;=60, "30 to 60 mins", calls[[#This Row],[Duration           ]]&lt;=120, "1 to 2 hours", TRUE, "More than 2 hours")</f>
        <v>1 to 2 hours</v>
      </c>
      <c r="L173">
        <f>ROUND(calls[[#This Row],[Satisfaction Rating]],0)</f>
        <v>5</v>
      </c>
    </row>
    <row r="174" spans="2:12" x14ac:dyDescent="0.35">
      <c r="B174" t="s">
        <v>195</v>
      </c>
      <c r="C174" t="s">
        <v>22</v>
      </c>
      <c r="D174">
        <v>75</v>
      </c>
      <c r="E174" s="17" t="s">
        <v>12</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           ]]&lt;=10,"Under 10 mins", calls[[#This Row],[Duration           ]]&lt;=30, "10 to 30 mins", calls[[#This Row],[Duration           ]]&lt;=60, "30 to 60 mins", calls[[#This Row],[Duration           ]]&lt;=120, "1 to 2 hours", TRUE, "More than 2 hours")</f>
        <v>1 to 2 hours</v>
      </c>
      <c r="L174">
        <f>ROUND(calls[[#This Row],[Satisfaction Rating]],0)</f>
        <v>3</v>
      </c>
    </row>
    <row r="175" spans="2:12" x14ac:dyDescent="0.35">
      <c r="B175" t="s">
        <v>196</v>
      </c>
      <c r="C175" t="s">
        <v>17</v>
      </c>
      <c r="D175">
        <v>40</v>
      </c>
      <c r="E175" s="17" t="s">
        <v>5</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           ]]&lt;=10,"Under 10 mins", calls[[#This Row],[Duration           ]]&lt;=30, "10 to 30 mins", calls[[#This Row],[Duration           ]]&lt;=60, "30 to 60 mins", calls[[#This Row],[Duration           ]]&lt;=120, "1 to 2 hours", TRUE, "More than 2 hours")</f>
        <v>30 to 60 mins</v>
      </c>
      <c r="L175">
        <f>ROUND(calls[[#This Row],[Satisfaction Rating]],0)</f>
        <v>5</v>
      </c>
    </row>
    <row r="176" spans="2:12" x14ac:dyDescent="0.35">
      <c r="B176" t="s">
        <v>197</v>
      </c>
      <c r="C176" t="s">
        <v>23</v>
      </c>
      <c r="D176">
        <v>86</v>
      </c>
      <c r="E176" s="17" t="s">
        <v>8</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           ]]&lt;=10,"Under 10 mins", calls[[#This Row],[Duration           ]]&lt;=30, "10 to 30 mins", calls[[#This Row],[Duration           ]]&lt;=60, "30 to 60 mins", calls[[#This Row],[Duration           ]]&lt;=120, "1 to 2 hours", TRUE, "More than 2 hours")</f>
        <v>1 to 2 hours</v>
      </c>
      <c r="L176">
        <f>ROUND(calls[[#This Row],[Satisfaction Rating]],0)</f>
        <v>5</v>
      </c>
    </row>
    <row r="177" spans="2:12" x14ac:dyDescent="0.35">
      <c r="B177" t="s">
        <v>198</v>
      </c>
      <c r="C177" t="s">
        <v>14</v>
      </c>
      <c r="D177">
        <v>131</v>
      </c>
      <c r="E177" s="17" t="s">
        <v>9</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           ]]&lt;=10,"Under 10 mins", calls[[#This Row],[Duration           ]]&lt;=30, "10 to 30 mins", calls[[#This Row],[Duration           ]]&lt;=60, "30 to 60 mins", calls[[#This Row],[Duration           ]]&lt;=120, "1 to 2 hours", TRUE, "More than 2 hours")</f>
        <v>More than 2 hours</v>
      </c>
      <c r="L177">
        <f>ROUND(calls[[#This Row],[Satisfaction Rating]],0)</f>
        <v>4</v>
      </c>
    </row>
    <row r="178" spans="2:12" x14ac:dyDescent="0.35">
      <c r="B178" t="s">
        <v>199</v>
      </c>
      <c r="C178" t="s">
        <v>15</v>
      </c>
      <c r="D178">
        <v>67</v>
      </c>
      <c r="E178" s="17" t="s">
        <v>10</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           ]]&lt;=10,"Under 10 mins", calls[[#This Row],[Duration           ]]&lt;=30, "10 to 30 mins", calls[[#This Row],[Duration           ]]&lt;=60, "30 to 60 mins", calls[[#This Row],[Duration           ]]&lt;=120, "1 to 2 hours", TRUE, "More than 2 hours")</f>
        <v>1 to 2 hours</v>
      </c>
      <c r="L178">
        <f>ROUND(calls[[#This Row],[Satisfaction Rating]],0)</f>
        <v>5</v>
      </c>
    </row>
    <row r="179" spans="2:12" x14ac:dyDescent="0.35">
      <c r="B179" t="s">
        <v>200</v>
      </c>
      <c r="C179" t="s">
        <v>4</v>
      </c>
      <c r="D179">
        <v>71</v>
      </c>
      <c r="E179" s="17" t="s">
        <v>5</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           ]]&lt;=10,"Under 10 mins", calls[[#This Row],[Duration           ]]&lt;=30, "10 to 30 mins", calls[[#This Row],[Duration           ]]&lt;=60, "30 to 60 mins", calls[[#This Row],[Duration           ]]&lt;=120, "1 to 2 hours", TRUE, "More than 2 hours")</f>
        <v>1 to 2 hours</v>
      </c>
      <c r="L179">
        <f>ROUND(calls[[#This Row],[Satisfaction Rating]],0)</f>
        <v>5</v>
      </c>
    </row>
    <row r="180" spans="2:12" x14ac:dyDescent="0.35">
      <c r="B180" t="s">
        <v>201</v>
      </c>
      <c r="C180" t="s">
        <v>14</v>
      </c>
      <c r="D180">
        <v>113</v>
      </c>
      <c r="E180" s="17" t="s">
        <v>9</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           ]]&lt;=10,"Under 10 mins", calls[[#This Row],[Duration           ]]&lt;=30, "10 to 30 mins", calls[[#This Row],[Duration           ]]&lt;=60, "30 to 60 mins", calls[[#This Row],[Duration           ]]&lt;=120, "1 to 2 hours", TRUE, "More than 2 hours")</f>
        <v>1 to 2 hours</v>
      </c>
      <c r="L180">
        <f>ROUND(calls[[#This Row],[Satisfaction Rating]],0)</f>
        <v>4</v>
      </c>
    </row>
    <row r="181" spans="2:12" x14ac:dyDescent="0.35">
      <c r="B181" t="s">
        <v>202</v>
      </c>
      <c r="C181" t="s">
        <v>6</v>
      </c>
      <c r="D181">
        <v>53</v>
      </c>
      <c r="E181" s="17" t="s">
        <v>8</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           ]]&lt;=10,"Under 10 mins", calls[[#This Row],[Duration           ]]&lt;=30, "10 to 30 mins", calls[[#This Row],[Duration           ]]&lt;=60, "30 to 60 mins", calls[[#This Row],[Duration           ]]&lt;=120, "1 to 2 hours", TRUE, "More than 2 hours")</f>
        <v>30 to 60 mins</v>
      </c>
      <c r="L181">
        <f>ROUND(calls[[#This Row],[Satisfaction Rating]],0)</f>
        <v>4</v>
      </c>
    </row>
    <row r="182" spans="2:12" x14ac:dyDescent="0.35">
      <c r="B182" t="s">
        <v>203</v>
      </c>
      <c r="C182" t="s">
        <v>14</v>
      </c>
      <c r="D182">
        <v>153</v>
      </c>
      <c r="E182" s="17" t="s">
        <v>10</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           ]]&lt;=10,"Under 10 mins", calls[[#This Row],[Duration           ]]&lt;=30, "10 to 30 mins", calls[[#This Row],[Duration           ]]&lt;=60, "30 to 60 mins", calls[[#This Row],[Duration           ]]&lt;=120, "1 to 2 hours", TRUE, "More than 2 hours")</f>
        <v>More than 2 hours</v>
      </c>
      <c r="L182">
        <f>ROUND(calls[[#This Row],[Satisfaction Rating]],0)</f>
        <v>3</v>
      </c>
    </row>
    <row r="183" spans="2:12" x14ac:dyDescent="0.35">
      <c r="B183" t="s">
        <v>204</v>
      </c>
      <c r="C183" t="s">
        <v>15</v>
      </c>
      <c r="D183">
        <v>73</v>
      </c>
      <c r="E183" s="17" t="s">
        <v>12</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           ]]&lt;=10,"Under 10 mins", calls[[#This Row],[Duration           ]]&lt;=30, "10 to 30 mins", calls[[#This Row],[Duration           ]]&lt;=60, "30 to 60 mins", calls[[#This Row],[Duration           ]]&lt;=120, "1 to 2 hours", TRUE, "More than 2 hours")</f>
        <v>1 to 2 hours</v>
      </c>
      <c r="L183">
        <f>ROUND(calls[[#This Row],[Satisfaction Rating]],0)</f>
        <v>4</v>
      </c>
    </row>
    <row r="184" spans="2:12" x14ac:dyDescent="0.35">
      <c r="B184" t="s">
        <v>205</v>
      </c>
      <c r="C184" t="s">
        <v>21</v>
      </c>
      <c r="D184">
        <v>62</v>
      </c>
      <c r="E184" s="17" t="s">
        <v>12</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           ]]&lt;=10,"Under 10 mins", calls[[#This Row],[Duration           ]]&lt;=30, "10 to 30 mins", calls[[#This Row],[Duration           ]]&lt;=60, "30 to 60 mins", calls[[#This Row],[Duration           ]]&lt;=120, "1 to 2 hours", TRUE, "More than 2 hours")</f>
        <v>1 to 2 hours</v>
      </c>
      <c r="L184">
        <f>ROUND(calls[[#This Row],[Satisfaction Rating]],0)</f>
        <v>1</v>
      </c>
    </row>
    <row r="185" spans="2:12" x14ac:dyDescent="0.35">
      <c r="B185" t="s">
        <v>206</v>
      </c>
      <c r="C185" t="s">
        <v>7</v>
      </c>
      <c r="D185">
        <v>115</v>
      </c>
      <c r="E185" s="17" t="s">
        <v>8</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           ]]&lt;=10,"Under 10 mins", calls[[#This Row],[Duration           ]]&lt;=30, "10 to 30 mins", calls[[#This Row],[Duration           ]]&lt;=60, "30 to 60 mins", calls[[#This Row],[Duration           ]]&lt;=120, "1 to 2 hours", TRUE, "More than 2 hours")</f>
        <v>1 to 2 hours</v>
      </c>
      <c r="L185">
        <f>ROUND(calls[[#This Row],[Satisfaction Rating]],0)</f>
        <v>5</v>
      </c>
    </row>
    <row r="186" spans="2:12" x14ac:dyDescent="0.35">
      <c r="B186" t="s">
        <v>207</v>
      </c>
      <c r="C186" t="s">
        <v>14</v>
      </c>
      <c r="D186">
        <v>69</v>
      </c>
      <c r="E186" s="17" t="s">
        <v>8</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           ]]&lt;=10,"Under 10 mins", calls[[#This Row],[Duration           ]]&lt;=30, "10 to 30 mins", calls[[#This Row],[Duration           ]]&lt;=60, "30 to 60 mins", calls[[#This Row],[Duration           ]]&lt;=120, "1 to 2 hours", TRUE, "More than 2 hours")</f>
        <v>1 to 2 hours</v>
      </c>
      <c r="L186">
        <f>ROUND(calls[[#This Row],[Satisfaction Rating]],0)</f>
        <v>5</v>
      </c>
    </row>
    <row r="187" spans="2:12" x14ac:dyDescent="0.35">
      <c r="B187" t="s">
        <v>208</v>
      </c>
      <c r="C187" t="s">
        <v>23</v>
      </c>
      <c r="D187">
        <v>103</v>
      </c>
      <c r="E187" s="17" t="s">
        <v>9</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           ]]&lt;=10,"Under 10 mins", calls[[#This Row],[Duration           ]]&lt;=30, "10 to 30 mins", calls[[#This Row],[Duration           ]]&lt;=60, "30 to 60 mins", calls[[#This Row],[Duration           ]]&lt;=120, "1 to 2 hours", TRUE, "More than 2 hours")</f>
        <v>1 to 2 hours</v>
      </c>
      <c r="L187">
        <f>ROUND(calls[[#This Row],[Satisfaction Rating]],0)</f>
        <v>4</v>
      </c>
    </row>
    <row r="188" spans="2:12" x14ac:dyDescent="0.35">
      <c r="B188" t="s">
        <v>209</v>
      </c>
      <c r="C188" t="s">
        <v>23</v>
      </c>
      <c r="D188">
        <v>75</v>
      </c>
      <c r="E188" s="17" t="s">
        <v>9</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           ]]&lt;=10,"Under 10 mins", calls[[#This Row],[Duration           ]]&lt;=30, "10 to 30 mins", calls[[#This Row],[Duration           ]]&lt;=60, "30 to 60 mins", calls[[#This Row],[Duration           ]]&lt;=120, "1 to 2 hours", TRUE, "More than 2 hours")</f>
        <v>1 to 2 hours</v>
      </c>
      <c r="L188">
        <f>ROUND(calls[[#This Row],[Satisfaction Rating]],0)</f>
        <v>3</v>
      </c>
    </row>
    <row r="189" spans="2:12" x14ac:dyDescent="0.35">
      <c r="B189" t="s">
        <v>210</v>
      </c>
      <c r="C189" t="s">
        <v>13</v>
      </c>
      <c r="D189">
        <v>92</v>
      </c>
      <c r="E189" s="17" t="s">
        <v>9</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           ]]&lt;=10,"Under 10 mins", calls[[#This Row],[Duration           ]]&lt;=30, "10 to 30 mins", calls[[#This Row],[Duration           ]]&lt;=60, "30 to 60 mins", calls[[#This Row],[Duration           ]]&lt;=120, "1 to 2 hours", TRUE, "More than 2 hours")</f>
        <v>1 to 2 hours</v>
      </c>
      <c r="L189">
        <f>ROUND(calls[[#This Row],[Satisfaction Rating]],0)</f>
        <v>4</v>
      </c>
    </row>
    <row r="190" spans="2:12" x14ac:dyDescent="0.35">
      <c r="B190" t="s">
        <v>211</v>
      </c>
      <c r="C190" t="s">
        <v>13</v>
      </c>
      <c r="D190">
        <v>41</v>
      </c>
      <c r="E190" s="17" t="s">
        <v>12</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           ]]&lt;=10,"Under 10 mins", calls[[#This Row],[Duration           ]]&lt;=30, "10 to 30 mins", calls[[#This Row],[Duration           ]]&lt;=60, "30 to 60 mins", calls[[#This Row],[Duration           ]]&lt;=120, "1 to 2 hours", TRUE, "More than 2 hours")</f>
        <v>30 to 60 mins</v>
      </c>
      <c r="L190">
        <f>ROUND(calls[[#This Row],[Satisfaction Rating]],0)</f>
        <v>4</v>
      </c>
    </row>
    <row r="191" spans="2:12" x14ac:dyDescent="0.35">
      <c r="B191" t="s">
        <v>212</v>
      </c>
      <c r="C191" t="s">
        <v>23</v>
      </c>
      <c r="D191">
        <v>134</v>
      </c>
      <c r="E191" s="17" t="s">
        <v>10</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           ]]&lt;=10,"Under 10 mins", calls[[#This Row],[Duration           ]]&lt;=30, "10 to 30 mins", calls[[#This Row],[Duration           ]]&lt;=60, "30 to 60 mins", calls[[#This Row],[Duration           ]]&lt;=120, "1 to 2 hours", TRUE, "More than 2 hours")</f>
        <v>More than 2 hours</v>
      </c>
      <c r="L191">
        <f>ROUND(calls[[#This Row],[Satisfaction Rating]],0)</f>
        <v>5</v>
      </c>
    </row>
    <row r="192" spans="2:12" x14ac:dyDescent="0.35">
      <c r="B192" t="s">
        <v>213</v>
      </c>
      <c r="C192" t="s">
        <v>16</v>
      </c>
      <c r="D192">
        <v>80</v>
      </c>
      <c r="E192" s="17" t="s">
        <v>5</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           ]]&lt;=10,"Under 10 mins", calls[[#This Row],[Duration           ]]&lt;=30, "10 to 30 mins", calls[[#This Row],[Duration           ]]&lt;=60, "30 to 60 mins", calls[[#This Row],[Duration           ]]&lt;=120, "1 to 2 hours", TRUE, "More than 2 hours")</f>
        <v>1 to 2 hours</v>
      </c>
      <c r="L192">
        <f>ROUND(calls[[#This Row],[Satisfaction Rating]],0)</f>
        <v>3</v>
      </c>
    </row>
    <row r="193" spans="2:12" x14ac:dyDescent="0.35">
      <c r="B193" t="s">
        <v>214</v>
      </c>
      <c r="C193" t="s">
        <v>4</v>
      </c>
      <c r="D193">
        <v>103</v>
      </c>
      <c r="E193" s="17" t="s">
        <v>8</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           ]]&lt;=10,"Under 10 mins", calls[[#This Row],[Duration           ]]&lt;=30, "10 to 30 mins", calls[[#This Row],[Duration           ]]&lt;=60, "30 to 60 mins", calls[[#This Row],[Duration           ]]&lt;=120, "1 to 2 hours", TRUE, "More than 2 hours")</f>
        <v>1 to 2 hours</v>
      </c>
      <c r="L193">
        <f>ROUND(calls[[#This Row],[Satisfaction Rating]],0)</f>
        <v>3</v>
      </c>
    </row>
    <row r="194" spans="2:12" x14ac:dyDescent="0.35">
      <c r="B194" t="s">
        <v>215</v>
      </c>
      <c r="C194" t="s">
        <v>6</v>
      </c>
      <c r="D194">
        <v>20</v>
      </c>
      <c r="E194" s="17" t="s">
        <v>9</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           ]]&lt;=10,"Under 10 mins", calls[[#This Row],[Duration           ]]&lt;=30, "10 to 30 mins", calls[[#This Row],[Duration           ]]&lt;=60, "30 to 60 mins", calls[[#This Row],[Duration           ]]&lt;=120, "1 to 2 hours", TRUE, "More than 2 hours")</f>
        <v>10 to 30 mins</v>
      </c>
      <c r="L194">
        <f>ROUND(calls[[#This Row],[Satisfaction Rating]],0)</f>
        <v>2</v>
      </c>
    </row>
    <row r="195" spans="2:12" x14ac:dyDescent="0.35">
      <c r="B195" t="s">
        <v>216</v>
      </c>
      <c r="C195" t="s">
        <v>4</v>
      </c>
      <c r="D195">
        <v>75</v>
      </c>
      <c r="E195" s="17" t="s">
        <v>5</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           ]]&lt;=10,"Under 10 mins", calls[[#This Row],[Duration           ]]&lt;=30, "10 to 30 mins", calls[[#This Row],[Duration           ]]&lt;=60, "30 to 60 mins", calls[[#This Row],[Duration           ]]&lt;=120, "1 to 2 hours", TRUE, "More than 2 hours")</f>
        <v>1 to 2 hours</v>
      </c>
      <c r="L195">
        <f>ROUND(calls[[#This Row],[Satisfaction Rating]],0)</f>
        <v>3</v>
      </c>
    </row>
    <row r="196" spans="2:12" x14ac:dyDescent="0.35">
      <c r="B196" t="s">
        <v>217</v>
      </c>
      <c r="C196" t="s">
        <v>13</v>
      </c>
      <c r="D196">
        <v>80</v>
      </c>
      <c r="E196" s="17" t="s">
        <v>10</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           ]]&lt;=10,"Under 10 mins", calls[[#This Row],[Duration           ]]&lt;=30, "10 to 30 mins", calls[[#This Row],[Duration           ]]&lt;=60, "30 to 60 mins", calls[[#This Row],[Duration           ]]&lt;=120, "1 to 2 hours", TRUE, "More than 2 hours")</f>
        <v>1 to 2 hours</v>
      </c>
      <c r="L196">
        <f>ROUND(calls[[#This Row],[Satisfaction Rating]],0)</f>
        <v>4</v>
      </c>
    </row>
    <row r="197" spans="2:12" x14ac:dyDescent="0.35">
      <c r="B197" t="s">
        <v>218</v>
      </c>
      <c r="C197" t="s">
        <v>14</v>
      </c>
      <c r="D197">
        <v>85</v>
      </c>
      <c r="E197" s="17" t="s">
        <v>12</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           ]]&lt;=10,"Under 10 mins", calls[[#This Row],[Duration           ]]&lt;=30, "10 to 30 mins", calls[[#This Row],[Duration           ]]&lt;=60, "30 to 60 mins", calls[[#This Row],[Duration           ]]&lt;=120, "1 to 2 hours", TRUE, "More than 2 hours")</f>
        <v>1 to 2 hours</v>
      </c>
      <c r="L197">
        <f>ROUND(calls[[#This Row],[Satisfaction Rating]],0)</f>
        <v>5</v>
      </c>
    </row>
    <row r="198" spans="2:12" x14ac:dyDescent="0.35">
      <c r="B198" t="s">
        <v>219</v>
      </c>
      <c r="C198" t="s">
        <v>11</v>
      </c>
      <c r="D198">
        <v>155</v>
      </c>
      <c r="E198" s="17" t="s">
        <v>9</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           ]]&lt;=10,"Under 10 mins", calls[[#This Row],[Duration           ]]&lt;=30, "10 to 30 mins", calls[[#This Row],[Duration           ]]&lt;=60, "30 to 60 mins", calls[[#This Row],[Duration           ]]&lt;=120, "1 to 2 hours", TRUE, "More than 2 hours")</f>
        <v>More than 2 hours</v>
      </c>
      <c r="L198">
        <f>ROUND(calls[[#This Row],[Satisfaction Rating]],0)</f>
        <v>3</v>
      </c>
    </row>
    <row r="199" spans="2:12" x14ac:dyDescent="0.35">
      <c r="B199" t="s">
        <v>220</v>
      </c>
      <c r="C199" t="s">
        <v>14</v>
      </c>
      <c r="D199">
        <v>63</v>
      </c>
      <c r="E199" s="17" t="s">
        <v>12</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           ]]&lt;=10,"Under 10 mins", calls[[#This Row],[Duration           ]]&lt;=30, "10 to 30 mins", calls[[#This Row],[Duration           ]]&lt;=60, "30 to 60 mins", calls[[#This Row],[Duration           ]]&lt;=120, "1 to 2 hours", TRUE, "More than 2 hours")</f>
        <v>1 to 2 hours</v>
      </c>
      <c r="L199">
        <f>ROUND(calls[[#This Row],[Satisfaction Rating]],0)</f>
        <v>5</v>
      </c>
    </row>
    <row r="200" spans="2:12" x14ac:dyDescent="0.35">
      <c r="B200" t="s">
        <v>221</v>
      </c>
      <c r="C200" t="s">
        <v>22</v>
      </c>
      <c r="D200">
        <v>105</v>
      </c>
      <c r="E200" s="17" t="s">
        <v>8</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           ]]&lt;=10,"Under 10 mins", calls[[#This Row],[Duration           ]]&lt;=30, "10 to 30 mins", calls[[#This Row],[Duration           ]]&lt;=60, "30 to 60 mins", calls[[#This Row],[Duration           ]]&lt;=120, "1 to 2 hours", TRUE, "More than 2 hours")</f>
        <v>1 to 2 hours</v>
      </c>
      <c r="L200">
        <f>ROUND(calls[[#This Row],[Satisfaction Rating]],0)</f>
        <v>5</v>
      </c>
    </row>
    <row r="201" spans="2:12" x14ac:dyDescent="0.35">
      <c r="B201" t="s">
        <v>222</v>
      </c>
      <c r="C201" t="s">
        <v>14</v>
      </c>
      <c r="D201">
        <v>71</v>
      </c>
      <c r="E201" s="17" t="s">
        <v>12</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           ]]&lt;=10,"Under 10 mins", calls[[#This Row],[Duration           ]]&lt;=30, "10 to 30 mins", calls[[#This Row],[Duration           ]]&lt;=60, "30 to 60 mins", calls[[#This Row],[Duration           ]]&lt;=120, "1 to 2 hours", TRUE, "More than 2 hours")</f>
        <v>1 to 2 hours</v>
      </c>
      <c r="L201">
        <f>ROUND(calls[[#This Row],[Satisfaction Rating]],0)</f>
        <v>4</v>
      </c>
    </row>
    <row r="202" spans="2:12" x14ac:dyDescent="0.35">
      <c r="B202" t="s">
        <v>223</v>
      </c>
      <c r="C202" t="s">
        <v>11</v>
      </c>
      <c r="D202">
        <v>100</v>
      </c>
      <c r="E202" s="17" t="s">
        <v>12</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           ]]&lt;=10,"Under 10 mins", calls[[#This Row],[Duration           ]]&lt;=30, "10 to 30 mins", calls[[#This Row],[Duration           ]]&lt;=60, "30 to 60 mins", calls[[#This Row],[Duration           ]]&lt;=120, "1 to 2 hours", TRUE, "More than 2 hours")</f>
        <v>1 to 2 hours</v>
      </c>
      <c r="L202">
        <f>ROUND(calls[[#This Row],[Satisfaction Rating]],0)</f>
        <v>4</v>
      </c>
    </row>
    <row r="203" spans="2:12" x14ac:dyDescent="0.35">
      <c r="B203" t="s">
        <v>224</v>
      </c>
      <c r="C203" t="s">
        <v>19</v>
      </c>
      <c r="D203">
        <v>93</v>
      </c>
      <c r="E203" s="17" t="s">
        <v>10</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           ]]&lt;=10,"Under 10 mins", calls[[#This Row],[Duration           ]]&lt;=30, "10 to 30 mins", calls[[#This Row],[Duration           ]]&lt;=60, "30 to 60 mins", calls[[#This Row],[Duration           ]]&lt;=120, "1 to 2 hours", TRUE, "More than 2 hours")</f>
        <v>1 to 2 hours</v>
      </c>
      <c r="L203">
        <f>ROUND(calls[[#This Row],[Satisfaction Rating]],0)</f>
        <v>4</v>
      </c>
    </row>
    <row r="204" spans="2:12" x14ac:dyDescent="0.35">
      <c r="B204" t="s">
        <v>225</v>
      </c>
      <c r="C204" t="s">
        <v>22</v>
      </c>
      <c r="D204">
        <v>84</v>
      </c>
      <c r="E204" s="17" t="s">
        <v>9</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           ]]&lt;=10,"Under 10 mins", calls[[#This Row],[Duration           ]]&lt;=30, "10 to 30 mins", calls[[#This Row],[Duration           ]]&lt;=60, "30 to 60 mins", calls[[#This Row],[Duration           ]]&lt;=120, "1 to 2 hours", TRUE, "More than 2 hours")</f>
        <v>1 to 2 hours</v>
      </c>
      <c r="L204">
        <f>ROUND(calls[[#This Row],[Satisfaction Rating]],0)</f>
        <v>4</v>
      </c>
    </row>
    <row r="205" spans="2:12" x14ac:dyDescent="0.35">
      <c r="B205" t="s">
        <v>226</v>
      </c>
      <c r="C205" t="s">
        <v>16</v>
      </c>
      <c r="D205">
        <v>56</v>
      </c>
      <c r="E205" s="17" t="s">
        <v>5</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           ]]&lt;=10,"Under 10 mins", calls[[#This Row],[Duration           ]]&lt;=30, "10 to 30 mins", calls[[#This Row],[Duration           ]]&lt;=60, "30 to 60 mins", calls[[#This Row],[Duration           ]]&lt;=120, "1 to 2 hours", TRUE, "More than 2 hours")</f>
        <v>30 to 60 mins</v>
      </c>
      <c r="L205">
        <f>ROUND(calls[[#This Row],[Satisfaction Rating]],0)</f>
        <v>2</v>
      </c>
    </row>
    <row r="206" spans="2:12" x14ac:dyDescent="0.35">
      <c r="B206" t="s">
        <v>227</v>
      </c>
      <c r="C206" t="s">
        <v>16</v>
      </c>
      <c r="D206">
        <v>63</v>
      </c>
      <c r="E206" s="17" t="s">
        <v>12</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           ]]&lt;=10,"Under 10 mins", calls[[#This Row],[Duration           ]]&lt;=30, "10 to 30 mins", calls[[#This Row],[Duration           ]]&lt;=60, "30 to 60 mins", calls[[#This Row],[Duration           ]]&lt;=120, "1 to 2 hours", TRUE, "More than 2 hours")</f>
        <v>1 to 2 hours</v>
      </c>
      <c r="L206">
        <f>ROUND(calls[[#This Row],[Satisfaction Rating]],0)</f>
        <v>4</v>
      </c>
    </row>
    <row r="207" spans="2:12" x14ac:dyDescent="0.35">
      <c r="B207" t="s">
        <v>228</v>
      </c>
      <c r="C207" t="s">
        <v>21</v>
      </c>
      <c r="D207">
        <v>83</v>
      </c>
      <c r="E207" s="17" t="s">
        <v>12</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           ]]&lt;=10,"Under 10 mins", calls[[#This Row],[Duration           ]]&lt;=30, "10 to 30 mins", calls[[#This Row],[Duration           ]]&lt;=60, "30 to 60 mins", calls[[#This Row],[Duration           ]]&lt;=120, "1 to 2 hours", TRUE, "More than 2 hours")</f>
        <v>1 to 2 hours</v>
      </c>
      <c r="L207">
        <f>ROUND(calls[[#This Row],[Satisfaction Rating]],0)</f>
        <v>4</v>
      </c>
    </row>
    <row r="208" spans="2:12" x14ac:dyDescent="0.35">
      <c r="B208" t="s">
        <v>229</v>
      </c>
      <c r="C208" t="s">
        <v>13</v>
      </c>
      <c r="D208">
        <v>134</v>
      </c>
      <c r="E208" s="17" t="s">
        <v>9</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           ]]&lt;=10,"Under 10 mins", calls[[#This Row],[Duration           ]]&lt;=30, "10 to 30 mins", calls[[#This Row],[Duration           ]]&lt;=60, "30 to 60 mins", calls[[#This Row],[Duration           ]]&lt;=120, "1 to 2 hours", TRUE, "More than 2 hours")</f>
        <v>More than 2 hours</v>
      </c>
      <c r="L208">
        <f>ROUND(calls[[#This Row],[Satisfaction Rating]],0)</f>
        <v>3</v>
      </c>
    </row>
    <row r="209" spans="2:12" x14ac:dyDescent="0.35">
      <c r="B209" t="s">
        <v>230</v>
      </c>
      <c r="C209" t="s">
        <v>7</v>
      </c>
      <c r="D209">
        <v>73</v>
      </c>
      <c r="E209" s="17" t="s">
        <v>12</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           ]]&lt;=10,"Under 10 mins", calls[[#This Row],[Duration           ]]&lt;=30, "10 to 30 mins", calls[[#This Row],[Duration           ]]&lt;=60, "30 to 60 mins", calls[[#This Row],[Duration           ]]&lt;=120, "1 to 2 hours", TRUE, "More than 2 hours")</f>
        <v>1 to 2 hours</v>
      </c>
      <c r="L209">
        <f>ROUND(calls[[#This Row],[Satisfaction Rating]],0)</f>
        <v>5</v>
      </c>
    </row>
    <row r="210" spans="2:12" x14ac:dyDescent="0.35">
      <c r="B210" t="s">
        <v>231</v>
      </c>
      <c r="C210" t="s">
        <v>4</v>
      </c>
      <c r="D210">
        <v>6</v>
      </c>
      <c r="E210" s="17" t="s">
        <v>5</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           ]]&lt;=10,"Under 10 mins", calls[[#This Row],[Duration           ]]&lt;=30, "10 to 30 mins", calls[[#This Row],[Duration           ]]&lt;=60, "30 to 60 mins", calls[[#This Row],[Duration           ]]&lt;=120, "1 to 2 hours", TRUE, "More than 2 hours")</f>
        <v>Under 10 mins</v>
      </c>
      <c r="L210">
        <f>ROUND(calls[[#This Row],[Satisfaction Rating]],0)</f>
        <v>5</v>
      </c>
    </row>
    <row r="211" spans="2:12" x14ac:dyDescent="0.35">
      <c r="B211" t="s">
        <v>232</v>
      </c>
      <c r="C211" t="s">
        <v>15</v>
      </c>
      <c r="D211">
        <v>46</v>
      </c>
      <c r="E211" s="17" t="s">
        <v>8</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           ]]&lt;=10,"Under 10 mins", calls[[#This Row],[Duration           ]]&lt;=30, "10 to 30 mins", calls[[#This Row],[Duration           ]]&lt;=60, "30 to 60 mins", calls[[#This Row],[Duration           ]]&lt;=120, "1 to 2 hours", TRUE, "More than 2 hours")</f>
        <v>30 to 60 mins</v>
      </c>
      <c r="L211">
        <f>ROUND(calls[[#This Row],[Satisfaction Rating]],0)</f>
        <v>3</v>
      </c>
    </row>
    <row r="212" spans="2:12" x14ac:dyDescent="0.35">
      <c r="B212" t="s">
        <v>233</v>
      </c>
      <c r="C212" t="s">
        <v>4</v>
      </c>
      <c r="D212">
        <v>121</v>
      </c>
      <c r="E212" s="17" t="s">
        <v>12</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           ]]&lt;=10,"Under 10 mins", calls[[#This Row],[Duration           ]]&lt;=30, "10 to 30 mins", calls[[#This Row],[Duration           ]]&lt;=60, "30 to 60 mins", calls[[#This Row],[Duration           ]]&lt;=120, "1 to 2 hours", TRUE, "More than 2 hours")</f>
        <v>More than 2 hours</v>
      </c>
      <c r="L212">
        <f>ROUND(calls[[#This Row],[Satisfaction Rating]],0)</f>
        <v>4</v>
      </c>
    </row>
    <row r="213" spans="2:12" x14ac:dyDescent="0.35">
      <c r="B213" t="s">
        <v>234</v>
      </c>
      <c r="C213" t="s">
        <v>16</v>
      </c>
      <c r="D213">
        <v>61</v>
      </c>
      <c r="E213" s="17" t="s">
        <v>10</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           ]]&lt;=10,"Under 10 mins", calls[[#This Row],[Duration           ]]&lt;=30, "10 to 30 mins", calls[[#This Row],[Duration           ]]&lt;=60, "30 to 60 mins", calls[[#This Row],[Duration           ]]&lt;=120, "1 to 2 hours", TRUE, "More than 2 hours")</f>
        <v>1 to 2 hours</v>
      </c>
      <c r="L213">
        <f>ROUND(calls[[#This Row],[Satisfaction Rating]],0)</f>
        <v>5</v>
      </c>
    </row>
    <row r="214" spans="2:12" x14ac:dyDescent="0.35">
      <c r="B214" t="s">
        <v>235</v>
      </c>
      <c r="C214" t="s">
        <v>13</v>
      </c>
      <c r="D214">
        <v>144</v>
      </c>
      <c r="E214" s="17" t="s">
        <v>9</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           ]]&lt;=10,"Under 10 mins", calls[[#This Row],[Duration           ]]&lt;=30, "10 to 30 mins", calls[[#This Row],[Duration           ]]&lt;=60, "30 to 60 mins", calls[[#This Row],[Duration           ]]&lt;=120, "1 to 2 hours", TRUE, "More than 2 hours")</f>
        <v>More than 2 hours</v>
      </c>
      <c r="L214">
        <f>ROUND(calls[[#This Row],[Satisfaction Rating]],0)</f>
        <v>4</v>
      </c>
    </row>
    <row r="215" spans="2:12" x14ac:dyDescent="0.35">
      <c r="B215" t="s">
        <v>236</v>
      </c>
      <c r="C215" t="s">
        <v>15</v>
      </c>
      <c r="D215">
        <v>145</v>
      </c>
      <c r="E215" s="17" t="s">
        <v>9</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           ]]&lt;=10,"Under 10 mins", calls[[#This Row],[Duration           ]]&lt;=30, "10 to 30 mins", calls[[#This Row],[Duration           ]]&lt;=60, "30 to 60 mins", calls[[#This Row],[Duration           ]]&lt;=120, "1 to 2 hours", TRUE, "More than 2 hours")</f>
        <v>More than 2 hours</v>
      </c>
      <c r="L215">
        <f>ROUND(calls[[#This Row],[Satisfaction Rating]],0)</f>
        <v>4</v>
      </c>
    </row>
    <row r="216" spans="2:12" x14ac:dyDescent="0.35">
      <c r="B216" t="s">
        <v>237</v>
      </c>
      <c r="C216" t="s">
        <v>22</v>
      </c>
      <c r="D216">
        <v>85</v>
      </c>
      <c r="E216" s="17" t="s">
        <v>5</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           ]]&lt;=10,"Under 10 mins", calls[[#This Row],[Duration           ]]&lt;=30, "10 to 30 mins", calls[[#This Row],[Duration           ]]&lt;=60, "30 to 60 mins", calls[[#This Row],[Duration           ]]&lt;=120, "1 to 2 hours", TRUE, "More than 2 hours")</f>
        <v>1 to 2 hours</v>
      </c>
      <c r="L216">
        <f>ROUND(calls[[#This Row],[Satisfaction Rating]],0)</f>
        <v>3</v>
      </c>
    </row>
    <row r="217" spans="2:12" x14ac:dyDescent="0.35">
      <c r="B217" t="s">
        <v>238</v>
      </c>
      <c r="C217" t="s">
        <v>15</v>
      </c>
      <c r="D217">
        <v>13</v>
      </c>
      <c r="E217" s="17" t="s">
        <v>10</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           ]]&lt;=10,"Under 10 mins", calls[[#This Row],[Duration           ]]&lt;=30, "10 to 30 mins", calls[[#This Row],[Duration           ]]&lt;=60, "30 to 60 mins", calls[[#This Row],[Duration           ]]&lt;=120, "1 to 2 hours", TRUE, "More than 2 hours")</f>
        <v>10 to 30 mins</v>
      </c>
      <c r="L217">
        <f>ROUND(calls[[#This Row],[Satisfaction Rating]],0)</f>
        <v>4</v>
      </c>
    </row>
    <row r="218" spans="2:12" x14ac:dyDescent="0.35">
      <c r="B218" t="s">
        <v>239</v>
      </c>
      <c r="C218" t="s">
        <v>19</v>
      </c>
      <c r="D218">
        <v>142</v>
      </c>
      <c r="E218" s="17" t="s">
        <v>12</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           ]]&lt;=10,"Under 10 mins", calls[[#This Row],[Duration           ]]&lt;=30, "10 to 30 mins", calls[[#This Row],[Duration           ]]&lt;=60, "30 to 60 mins", calls[[#This Row],[Duration           ]]&lt;=120, "1 to 2 hours", TRUE, "More than 2 hours")</f>
        <v>More than 2 hours</v>
      </c>
      <c r="L218">
        <f>ROUND(calls[[#This Row],[Satisfaction Rating]],0)</f>
        <v>4</v>
      </c>
    </row>
    <row r="219" spans="2:12" x14ac:dyDescent="0.35">
      <c r="B219" t="s">
        <v>240</v>
      </c>
      <c r="C219" t="s">
        <v>13</v>
      </c>
      <c r="D219">
        <v>28</v>
      </c>
      <c r="E219" s="17" t="s">
        <v>8</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           ]]&lt;=10,"Under 10 mins", calls[[#This Row],[Duration           ]]&lt;=30, "10 to 30 mins", calls[[#This Row],[Duration           ]]&lt;=60, "30 to 60 mins", calls[[#This Row],[Duration           ]]&lt;=120, "1 to 2 hours", TRUE, "More than 2 hours")</f>
        <v>10 to 30 mins</v>
      </c>
      <c r="L219">
        <f>ROUND(calls[[#This Row],[Satisfaction Rating]],0)</f>
        <v>4</v>
      </c>
    </row>
    <row r="220" spans="2:12" x14ac:dyDescent="0.35">
      <c r="B220" t="s">
        <v>241</v>
      </c>
      <c r="C220" t="s">
        <v>13</v>
      </c>
      <c r="D220">
        <v>119</v>
      </c>
      <c r="E220" s="17" t="s">
        <v>12</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           ]]&lt;=10,"Under 10 mins", calls[[#This Row],[Duration           ]]&lt;=30, "10 to 30 mins", calls[[#This Row],[Duration           ]]&lt;=60, "30 to 60 mins", calls[[#This Row],[Duration           ]]&lt;=120, "1 to 2 hours", TRUE, "More than 2 hours")</f>
        <v>1 to 2 hours</v>
      </c>
      <c r="L220">
        <f>ROUND(calls[[#This Row],[Satisfaction Rating]],0)</f>
        <v>4</v>
      </c>
    </row>
    <row r="221" spans="2:12" x14ac:dyDescent="0.35">
      <c r="B221" t="s">
        <v>242</v>
      </c>
      <c r="C221" t="s">
        <v>4</v>
      </c>
      <c r="D221">
        <v>65</v>
      </c>
      <c r="E221" s="17" t="s">
        <v>5</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           ]]&lt;=10,"Under 10 mins", calls[[#This Row],[Duration           ]]&lt;=30, "10 to 30 mins", calls[[#This Row],[Duration           ]]&lt;=60, "30 to 60 mins", calls[[#This Row],[Duration           ]]&lt;=120, "1 to 2 hours", TRUE, "More than 2 hours")</f>
        <v>1 to 2 hours</v>
      </c>
      <c r="L221">
        <f>ROUND(calls[[#This Row],[Satisfaction Rating]],0)</f>
        <v>3</v>
      </c>
    </row>
    <row r="222" spans="2:12" x14ac:dyDescent="0.35">
      <c r="B222" t="s">
        <v>243</v>
      </c>
      <c r="C222" t="s">
        <v>23</v>
      </c>
      <c r="D222">
        <v>68</v>
      </c>
      <c r="E222" s="17" t="s">
        <v>5</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           ]]&lt;=10,"Under 10 mins", calls[[#This Row],[Duration           ]]&lt;=30, "10 to 30 mins", calls[[#This Row],[Duration           ]]&lt;=60, "30 to 60 mins", calls[[#This Row],[Duration           ]]&lt;=120, "1 to 2 hours", TRUE, "More than 2 hours")</f>
        <v>1 to 2 hours</v>
      </c>
      <c r="L222">
        <f>ROUND(calls[[#This Row],[Satisfaction Rating]],0)</f>
        <v>5</v>
      </c>
    </row>
    <row r="223" spans="2:12" x14ac:dyDescent="0.35">
      <c r="B223" t="s">
        <v>244</v>
      </c>
      <c r="C223" t="s">
        <v>21</v>
      </c>
      <c r="D223">
        <v>72</v>
      </c>
      <c r="E223" s="17" t="s">
        <v>8</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           ]]&lt;=10,"Under 10 mins", calls[[#This Row],[Duration           ]]&lt;=30, "10 to 30 mins", calls[[#This Row],[Duration           ]]&lt;=60, "30 to 60 mins", calls[[#This Row],[Duration           ]]&lt;=120, "1 to 2 hours", TRUE, "More than 2 hours")</f>
        <v>1 to 2 hours</v>
      </c>
      <c r="L223">
        <f>ROUND(calls[[#This Row],[Satisfaction Rating]],0)</f>
        <v>3</v>
      </c>
    </row>
    <row r="224" spans="2:12" x14ac:dyDescent="0.35">
      <c r="B224" t="s">
        <v>245</v>
      </c>
      <c r="C224" t="s">
        <v>21</v>
      </c>
      <c r="D224">
        <v>63</v>
      </c>
      <c r="E224" s="17" t="s">
        <v>9</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           ]]&lt;=10,"Under 10 mins", calls[[#This Row],[Duration           ]]&lt;=30, "10 to 30 mins", calls[[#This Row],[Duration           ]]&lt;=60, "30 to 60 mins", calls[[#This Row],[Duration           ]]&lt;=120, "1 to 2 hours", TRUE, "More than 2 hours")</f>
        <v>1 to 2 hours</v>
      </c>
      <c r="L224">
        <f>ROUND(calls[[#This Row],[Satisfaction Rating]],0)</f>
        <v>3</v>
      </c>
    </row>
    <row r="225" spans="2:12" x14ac:dyDescent="0.35">
      <c r="B225" t="s">
        <v>246</v>
      </c>
      <c r="C225" t="s">
        <v>11</v>
      </c>
      <c r="D225">
        <v>139</v>
      </c>
      <c r="E225" s="17" t="s">
        <v>12</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           ]]&lt;=10,"Under 10 mins", calls[[#This Row],[Duration           ]]&lt;=30, "10 to 30 mins", calls[[#This Row],[Duration           ]]&lt;=60, "30 to 60 mins", calls[[#This Row],[Duration           ]]&lt;=120, "1 to 2 hours", TRUE, "More than 2 hours")</f>
        <v>More than 2 hours</v>
      </c>
      <c r="L225">
        <f>ROUND(calls[[#This Row],[Satisfaction Rating]],0)</f>
        <v>5</v>
      </c>
    </row>
    <row r="226" spans="2:12" x14ac:dyDescent="0.35">
      <c r="B226" t="s">
        <v>247</v>
      </c>
      <c r="C226" t="s">
        <v>13</v>
      </c>
      <c r="D226">
        <v>59</v>
      </c>
      <c r="E226" s="17" t="s">
        <v>12</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           ]]&lt;=10,"Under 10 mins", calls[[#This Row],[Duration           ]]&lt;=30, "10 to 30 mins", calls[[#This Row],[Duration           ]]&lt;=60, "30 to 60 mins", calls[[#This Row],[Duration           ]]&lt;=120, "1 to 2 hours", TRUE, "More than 2 hours")</f>
        <v>30 to 60 mins</v>
      </c>
      <c r="L226">
        <f>ROUND(calls[[#This Row],[Satisfaction Rating]],0)</f>
        <v>4</v>
      </c>
    </row>
    <row r="227" spans="2:12" x14ac:dyDescent="0.35">
      <c r="B227" t="s">
        <v>248</v>
      </c>
      <c r="C227" t="s">
        <v>6</v>
      </c>
      <c r="D227">
        <v>138</v>
      </c>
      <c r="E227" s="17" t="s">
        <v>9</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           ]]&lt;=10,"Under 10 mins", calls[[#This Row],[Duration           ]]&lt;=30, "10 to 30 mins", calls[[#This Row],[Duration           ]]&lt;=60, "30 to 60 mins", calls[[#This Row],[Duration           ]]&lt;=120, "1 to 2 hours", TRUE, "More than 2 hours")</f>
        <v>More than 2 hours</v>
      </c>
      <c r="L227">
        <f>ROUND(calls[[#This Row],[Satisfaction Rating]],0)</f>
        <v>4</v>
      </c>
    </row>
    <row r="228" spans="2:12" x14ac:dyDescent="0.35">
      <c r="B228" t="s">
        <v>249</v>
      </c>
      <c r="C228" t="s">
        <v>11</v>
      </c>
      <c r="D228">
        <v>47</v>
      </c>
      <c r="E228" s="17" t="s">
        <v>8</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           ]]&lt;=10,"Under 10 mins", calls[[#This Row],[Duration           ]]&lt;=30, "10 to 30 mins", calls[[#This Row],[Duration           ]]&lt;=60, "30 to 60 mins", calls[[#This Row],[Duration           ]]&lt;=120, "1 to 2 hours", TRUE, "More than 2 hours")</f>
        <v>30 to 60 mins</v>
      </c>
      <c r="L228">
        <f>ROUND(calls[[#This Row],[Satisfaction Rating]],0)</f>
        <v>3</v>
      </c>
    </row>
    <row r="229" spans="2:12" x14ac:dyDescent="0.35">
      <c r="B229" t="s">
        <v>250</v>
      </c>
      <c r="C229" t="s">
        <v>6</v>
      </c>
      <c r="D229">
        <v>74</v>
      </c>
      <c r="E229" s="17" t="s">
        <v>8</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           ]]&lt;=10,"Under 10 mins", calls[[#This Row],[Duration           ]]&lt;=30, "10 to 30 mins", calls[[#This Row],[Duration           ]]&lt;=60, "30 to 60 mins", calls[[#This Row],[Duration           ]]&lt;=120, "1 to 2 hours", TRUE, "More than 2 hours")</f>
        <v>1 to 2 hours</v>
      </c>
      <c r="L229">
        <f>ROUND(calls[[#This Row],[Satisfaction Rating]],0)</f>
        <v>5</v>
      </c>
    </row>
    <row r="230" spans="2:12" x14ac:dyDescent="0.35">
      <c r="B230" t="s">
        <v>251</v>
      </c>
      <c r="C230" t="s">
        <v>21</v>
      </c>
      <c r="D230">
        <v>65</v>
      </c>
      <c r="E230" s="17" t="s">
        <v>8</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           ]]&lt;=10,"Under 10 mins", calls[[#This Row],[Duration           ]]&lt;=30, "10 to 30 mins", calls[[#This Row],[Duration           ]]&lt;=60, "30 to 60 mins", calls[[#This Row],[Duration           ]]&lt;=120, "1 to 2 hours", TRUE, "More than 2 hours")</f>
        <v>1 to 2 hours</v>
      </c>
      <c r="L230">
        <f>ROUND(calls[[#This Row],[Satisfaction Rating]],0)</f>
        <v>3</v>
      </c>
    </row>
    <row r="231" spans="2:12" x14ac:dyDescent="0.35">
      <c r="B231" t="s">
        <v>252</v>
      </c>
      <c r="C231" t="s">
        <v>7</v>
      </c>
      <c r="D231">
        <v>123</v>
      </c>
      <c r="E231" s="17" t="s">
        <v>5</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           ]]&lt;=10,"Under 10 mins", calls[[#This Row],[Duration           ]]&lt;=30, "10 to 30 mins", calls[[#This Row],[Duration           ]]&lt;=60, "30 to 60 mins", calls[[#This Row],[Duration           ]]&lt;=120, "1 to 2 hours", TRUE, "More than 2 hours")</f>
        <v>More than 2 hours</v>
      </c>
      <c r="L231">
        <f>ROUND(calls[[#This Row],[Satisfaction Rating]],0)</f>
        <v>4</v>
      </c>
    </row>
    <row r="232" spans="2:12" x14ac:dyDescent="0.35">
      <c r="B232" t="s">
        <v>253</v>
      </c>
      <c r="C232" t="s">
        <v>21</v>
      </c>
      <c r="D232">
        <v>90</v>
      </c>
      <c r="E232" s="17" t="s">
        <v>12</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           ]]&lt;=10,"Under 10 mins", calls[[#This Row],[Duration           ]]&lt;=30, "10 to 30 mins", calls[[#This Row],[Duration           ]]&lt;=60, "30 to 60 mins", calls[[#This Row],[Duration           ]]&lt;=120, "1 to 2 hours", TRUE, "More than 2 hours")</f>
        <v>1 to 2 hours</v>
      </c>
      <c r="L232">
        <f>ROUND(calls[[#This Row],[Satisfaction Rating]],0)</f>
        <v>5</v>
      </c>
    </row>
    <row r="233" spans="2:12" x14ac:dyDescent="0.35">
      <c r="B233" t="s">
        <v>254</v>
      </c>
      <c r="C233" t="s">
        <v>16</v>
      </c>
      <c r="D233">
        <v>127</v>
      </c>
      <c r="E233" s="17" t="s">
        <v>9</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           ]]&lt;=10,"Under 10 mins", calls[[#This Row],[Duration           ]]&lt;=30, "10 to 30 mins", calls[[#This Row],[Duration           ]]&lt;=60, "30 to 60 mins", calls[[#This Row],[Duration           ]]&lt;=120, "1 to 2 hours", TRUE, "More than 2 hours")</f>
        <v>More than 2 hours</v>
      </c>
      <c r="L233">
        <f>ROUND(calls[[#This Row],[Satisfaction Rating]],0)</f>
        <v>4</v>
      </c>
    </row>
    <row r="234" spans="2:12" x14ac:dyDescent="0.35">
      <c r="B234" t="s">
        <v>255</v>
      </c>
      <c r="C234" t="s">
        <v>20</v>
      </c>
      <c r="D234">
        <v>60</v>
      </c>
      <c r="E234" s="17" t="s">
        <v>8</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           ]]&lt;=10,"Under 10 mins", calls[[#This Row],[Duration           ]]&lt;=30, "10 to 30 mins", calls[[#This Row],[Duration           ]]&lt;=60, "30 to 60 mins", calls[[#This Row],[Duration           ]]&lt;=120, "1 to 2 hours", TRUE, "More than 2 hours")</f>
        <v>30 to 60 mins</v>
      </c>
      <c r="L234">
        <f>ROUND(calls[[#This Row],[Satisfaction Rating]],0)</f>
        <v>4</v>
      </c>
    </row>
    <row r="235" spans="2:12" x14ac:dyDescent="0.35">
      <c r="B235" t="s">
        <v>256</v>
      </c>
      <c r="C235" t="s">
        <v>11</v>
      </c>
      <c r="D235">
        <v>94</v>
      </c>
      <c r="E235" s="17" t="s">
        <v>9</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           ]]&lt;=10,"Under 10 mins", calls[[#This Row],[Duration           ]]&lt;=30, "10 to 30 mins", calls[[#This Row],[Duration           ]]&lt;=60, "30 to 60 mins", calls[[#This Row],[Duration           ]]&lt;=120, "1 to 2 hours", TRUE, "More than 2 hours")</f>
        <v>1 to 2 hours</v>
      </c>
      <c r="L235">
        <f>ROUND(calls[[#This Row],[Satisfaction Rating]],0)</f>
        <v>5</v>
      </c>
    </row>
    <row r="236" spans="2:12" x14ac:dyDescent="0.35">
      <c r="B236" t="s">
        <v>257</v>
      </c>
      <c r="C236" t="s">
        <v>7</v>
      </c>
      <c r="D236">
        <v>54</v>
      </c>
      <c r="E236" s="17" t="s">
        <v>8</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           ]]&lt;=10,"Under 10 mins", calls[[#This Row],[Duration           ]]&lt;=30, "10 to 30 mins", calls[[#This Row],[Duration           ]]&lt;=60, "30 to 60 mins", calls[[#This Row],[Duration           ]]&lt;=120, "1 to 2 hours", TRUE, "More than 2 hours")</f>
        <v>30 to 60 mins</v>
      </c>
      <c r="L236">
        <f>ROUND(calls[[#This Row],[Satisfaction Rating]],0)</f>
        <v>5</v>
      </c>
    </row>
    <row r="237" spans="2:12" x14ac:dyDescent="0.35">
      <c r="B237" t="s">
        <v>258</v>
      </c>
      <c r="C237" t="s">
        <v>21</v>
      </c>
      <c r="D237">
        <v>104</v>
      </c>
      <c r="E237" s="17" t="s">
        <v>8</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           ]]&lt;=10,"Under 10 mins", calls[[#This Row],[Duration           ]]&lt;=30, "10 to 30 mins", calls[[#This Row],[Duration           ]]&lt;=60, "30 to 60 mins", calls[[#This Row],[Duration           ]]&lt;=120, "1 to 2 hours", TRUE, "More than 2 hours")</f>
        <v>1 to 2 hours</v>
      </c>
      <c r="L237">
        <f>ROUND(calls[[#This Row],[Satisfaction Rating]],0)</f>
        <v>3</v>
      </c>
    </row>
    <row r="238" spans="2:12" x14ac:dyDescent="0.35">
      <c r="B238" t="s">
        <v>259</v>
      </c>
      <c r="C238" t="s">
        <v>14</v>
      </c>
      <c r="D238">
        <v>100</v>
      </c>
      <c r="E238" s="17" t="s">
        <v>8</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           ]]&lt;=10,"Under 10 mins", calls[[#This Row],[Duration           ]]&lt;=30, "10 to 30 mins", calls[[#This Row],[Duration           ]]&lt;=60, "30 to 60 mins", calls[[#This Row],[Duration           ]]&lt;=120, "1 to 2 hours", TRUE, "More than 2 hours")</f>
        <v>1 to 2 hours</v>
      </c>
      <c r="L238">
        <f>ROUND(calls[[#This Row],[Satisfaction Rating]],0)</f>
        <v>3</v>
      </c>
    </row>
    <row r="239" spans="2:12" x14ac:dyDescent="0.35">
      <c r="B239" t="s">
        <v>260</v>
      </c>
      <c r="C239" t="s">
        <v>6</v>
      </c>
      <c r="D239">
        <v>84</v>
      </c>
      <c r="E239" s="17" t="s">
        <v>8</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           ]]&lt;=10,"Under 10 mins", calls[[#This Row],[Duration           ]]&lt;=30, "10 to 30 mins", calls[[#This Row],[Duration           ]]&lt;=60, "30 to 60 mins", calls[[#This Row],[Duration           ]]&lt;=120, "1 to 2 hours", TRUE, "More than 2 hours")</f>
        <v>1 to 2 hours</v>
      </c>
      <c r="L239">
        <f>ROUND(calls[[#This Row],[Satisfaction Rating]],0)</f>
        <v>4</v>
      </c>
    </row>
    <row r="240" spans="2:12" x14ac:dyDescent="0.35">
      <c r="B240" t="s">
        <v>261</v>
      </c>
      <c r="C240" t="s">
        <v>19</v>
      </c>
      <c r="D240">
        <v>92</v>
      </c>
      <c r="E240" s="17" t="s">
        <v>10</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           ]]&lt;=10,"Under 10 mins", calls[[#This Row],[Duration           ]]&lt;=30, "10 to 30 mins", calls[[#This Row],[Duration           ]]&lt;=60, "30 to 60 mins", calls[[#This Row],[Duration           ]]&lt;=120, "1 to 2 hours", TRUE, "More than 2 hours")</f>
        <v>1 to 2 hours</v>
      </c>
      <c r="L240">
        <f>ROUND(calls[[#This Row],[Satisfaction Rating]],0)</f>
        <v>5</v>
      </c>
    </row>
    <row r="241" spans="2:12" x14ac:dyDescent="0.35">
      <c r="B241" t="s">
        <v>262</v>
      </c>
      <c r="C241" t="s">
        <v>17</v>
      </c>
      <c r="D241">
        <v>64</v>
      </c>
      <c r="E241" s="17" t="s">
        <v>9</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           ]]&lt;=10,"Under 10 mins", calls[[#This Row],[Duration           ]]&lt;=30, "10 to 30 mins", calls[[#This Row],[Duration           ]]&lt;=60, "30 to 60 mins", calls[[#This Row],[Duration           ]]&lt;=120, "1 to 2 hours", TRUE, "More than 2 hours")</f>
        <v>1 to 2 hours</v>
      </c>
      <c r="L241">
        <f>ROUND(calls[[#This Row],[Satisfaction Rating]],0)</f>
        <v>4</v>
      </c>
    </row>
    <row r="242" spans="2:12" x14ac:dyDescent="0.35">
      <c r="B242" t="s">
        <v>263</v>
      </c>
      <c r="C242" t="s">
        <v>22</v>
      </c>
      <c r="D242">
        <v>89</v>
      </c>
      <c r="E242" s="17" t="s">
        <v>12</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           ]]&lt;=10,"Under 10 mins", calls[[#This Row],[Duration           ]]&lt;=30, "10 to 30 mins", calls[[#This Row],[Duration           ]]&lt;=60, "30 to 60 mins", calls[[#This Row],[Duration           ]]&lt;=120, "1 to 2 hours", TRUE, "More than 2 hours")</f>
        <v>1 to 2 hours</v>
      </c>
      <c r="L242">
        <f>ROUND(calls[[#This Row],[Satisfaction Rating]],0)</f>
        <v>5</v>
      </c>
    </row>
    <row r="243" spans="2:12" x14ac:dyDescent="0.35">
      <c r="B243" t="s">
        <v>264</v>
      </c>
      <c r="C243" t="s">
        <v>18</v>
      </c>
      <c r="D243">
        <v>40</v>
      </c>
      <c r="E243" s="17" t="s">
        <v>8</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           ]]&lt;=10,"Under 10 mins", calls[[#This Row],[Duration           ]]&lt;=30, "10 to 30 mins", calls[[#This Row],[Duration           ]]&lt;=60, "30 to 60 mins", calls[[#This Row],[Duration           ]]&lt;=120, "1 to 2 hours", TRUE, "More than 2 hours")</f>
        <v>30 to 60 mins</v>
      </c>
      <c r="L243">
        <f>ROUND(calls[[#This Row],[Satisfaction Rating]],0)</f>
        <v>4</v>
      </c>
    </row>
    <row r="244" spans="2:12" x14ac:dyDescent="0.35">
      <c r="B244" t="s">
        <v>265</v>
      </c>
      <c r="C244" t="s">
        <v>13</v>
      </c>
      <c r="D244">
        <v>75</v>
      </c>
      <c r="E244" s="17" t="s">
        <v>5</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           ]]&lt;=10,"Under 10 mins", calls[[#This Row],[Duration           ]]&lt;=30, "10 to 30 mins", calls[[#This Row],[Duration           ]]&lt;=60, "30 to 60 mins", calls[[#This Row],[Duration           ]]&lt;=120, "1 to 2 hours", TRUE, "More than 2 hours")</f>
        <v>1 to 2 hours</v>
      </c>
      <c r="L244">
        <f>ROUND(calls[[#This Row],[Satisfaction Rating]],0)</f>
        <v>4</v>
      </c>
    </row>
    <row r="245" spans="2:12" x14ac:dyDescent="0.35">
      <c r="B245" t="s">
        <v>266</v>
      </c>
      <c r="C245" t="s">
        <v>16</v>
      </c>
      <c r="D245">
        <v>106</v>
      </c>
      <c r="E245" s="17" t="s">
        <v>10</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           ]]&lt;=10,"Under 10 mins", calls[[#This Row],[Duration           ]]&lt;=30, "10 to 30 mins", calls[[#This Row],[Duration           ]]&lt;=60, "30 to 60 mins", calls[[#This Row],[Duration           ]]&lt;=120, "1 to 2 hours", TRUE, "More than 2 hours")</f>
        <v>1 to 2 hours</v>
      </c>
      <c r="L245">
        <f>ROUND(calls[[#This Row],[Satisfaction Rating]],0)</f>
        <v>4</v>
      </c>
    </row>
    <row r="246" spans="2:12" x14ac:dyDescent="0.35">
      <c r="B246" t="s">
        <v>267</v>
      </c>
      <c r="C246" t="s">
        <v>17</v>
      </c>
      <c r="D246">
        <v>58</v>
      </c>
      <c r="E246" s="17" t="s">
        <v>8</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           ]]&lt;=10,"Under 10 mins", calls[[#This Row],[Duration           ]]&lt;=30, "10 to 30 mins", calls[[#This Row],[Duration           ]]&lt;=60, "30 to 60 mins", calls[[#This Row],[Duration           ]]&lt;=120, "1 to 2 hours", TRUE, "More than 2 hours")</f>
        <v>30 to 60 mins</v>
      </c>
      <c r="L246">
        <f>ROUND(calls[[#This Row],[Satisfaction Rating]],0)</f>
        <v>5</v>
      </c>
    </row>
    <row r="247" spans="2:12" x14ac:dyDescent="0.35">
      <c r="B247" t="s">
        <v>268</v>
      </c>
      <c r="C247" t="s">
        <v>6</v>
      </c>
      <c r="D247">
        <v>84</v>
      </c>
      <c r="E247" s="17" t="s">
        <v>10</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           ]]&lt;=10,"Under 10 mins", calls[[#This Row],[Duration           ]]&lt;=30, "10 to 30 mins", calls[[#This Row],[Duration           ]]&lt;=60, "30 to 60 mins", calls[[#This Row],[Duration           ]]&lt;=120, "1 to 2 hours", TRUE, "More than 2 hours")</f>
        <v>1 to 2 hours</v>
      </c>
      <c r="L247">
        <f>ROUND(calls[[#This Row],[Satisfaction Rating]],0)</f>
        <v>4</v>
      </c>
    </row>
    <row r="248" spans="2:12" x14ac:dyDescent="0.35">
      <c r="B248" t="s">
        <v>269</v>
      </c>
      <c r="C248" t="s">
        <v>21</v>
      </c>
      <c r="D248">
        <v>140</v>
      </c>
      <c r="E248" s="17" t="s">
        <v>10</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           ]]&lt;=10,"Under 10 mins", calls[[#This Row],[Duration           ]]&lt;=30, "10 to 30 mins", calls[[#This Row],[Duration           ]]&lt;=60, "30 to 60 mins", calls[[#This Row],[Duration           ]]&lt;=120, "1 to 2 hours", TRUE, "More than 2 hours")</f>
        <v>More than 2 hours</v>
      </c>
      <c r="L248">
        <f>ROUND(calls[[#This Row],[Satisfaction Rating]],0)</f>
        <v>4</v>
      </c>
    </row>
    <row r="249" spans="2:12" x14ac:dyDescent="0.35">
      <c r="B249" t="s">
        <v>270</v>
      </c>
      <c r="C249" t="s">
        <v>17</v>
      </c>
      <c r="D249">
        <v>67</v>
      </c>
      <c r="E249" s="17" t="s">
        <v>10</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           ]]&lt;=10,"Under 10 mins", calls[[#This Row],[Duration           ]]&lt;=30, "10 to 30 mins", calls[[#This Row],[Duration           ]]&lt;=60, "30 to 60 mins", calls[[#This Row],[Duration           ]]&lt;=120, "1 to 2 hours", TRUE, "More than 2 hours")</f>
        <v>1 to 2 hours</v>
      </c>
      <c r="L249">
        <f>ROUND(calls[[#This Row],[Satisfaction Rating]],0)</f>
        <v>4</v>
      </c>
    </row>
    <row r="250" spans="2:12" x14ac:dyDescent="0.35">
      <c r="B250" t="s">
        <v>271</v>
      </c>
      <c r="C250" t="s">
        <v>11</v>
      </c>
      <c r="D250">
        <v>126</v>
      </c>
      <c r="E250" s="17" t="s">
        <v>10</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           ]]&lt;=10,"Under 10 mins", calls[[#This Row],[Duration           ]]&lt;=30, "10 to 30 mins", calls[[#This Row],[Duration           ]]&lt;=60, "30 to 60 mins", calls[[#This Row],[Duration           ]]&lt;=120, "1 to 2 hours", TRUE, "More than 2 hours")</f>
        <v>More than 2 hours</v>
      </c>
      <c r="L250">
        <f>ROUND(calls[[#This Row],[Satisfaction Rating]],0)</f>
        <v>4</v>
      </c>
    </row>
    <row r="251" spans="2:12" x14ac:dyDescent="0.35">
      <c r="B251" t="s">
        <v>272</v>
      </c>
      <c r="C251" t="s">
        <v>11</v>
      </c>
      <c r="D251">
        <v>89</v>
      </c>
      <c r="E251" s="17" t="s">
        <v>8</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           ]]&lt;=10,"Under 10 mins", calls[[#This Row],[Duration           ]]&lt;=30, "10 to 30 mins", calls[[#This Row],[Duration           ]]&lt;=60, "30 to 60 mins", calls[[#This Row],[Duration           ]]&lt;=120, "1 to 2 hours", TRUE, "More than 2 hours")</f>
        <v>1 to 2 hours</v>
      </c>
      <c r="L251">
        <f>ROUND(calls[[#This Row],[Satisfaction Rating]],0)</f>
        <v>3</v>
      </c>
    </row>
    <row r="252" spans="2:12" x14ac:dyDescent="0.35">
      <c r="B252" t="s">
        <v>273</v>
      </c>
      <c r="C252" t="s">
        <v>22</v>
      </c>
      <c r="D252">
        <v>56</v>
      </c>
      <c r="E252" s="17" t="s">
        <v>9</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           ]]&lt;=10,"Under 10 mins", calls[[#This Row],[Duration           ]]&lt;=30, "10 to 30 mins", calls[[#This Row],[Duration           ]]&lt;=60, "30 to 60 mins", calls[[#This Row],[Duration           ]]&lt;=120, "1 to 2 hours", TRUE, "More than 2 hours")</f>
        <v>30 to 60 mins</v>
      </c>
      <c r="L252">
        <f>ROUND(calls[[#This Row],[Satisfaction Rating]],0)</f>
        <v>4</v>
      </c>
    </row>
    <row r="253" spans="2:12" x14ac:dyDescent="0.35">
      <c r="B253" t="s">
        <v>274</v>
      </c>
      <c r="C253" t="s">
        <v>7</v>
      </c>
      <c r="D253">
        <v>48</v>
      </c>
      <c r="E253" s="17" t="s">
        <v>8</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           ]]&lt;=10,"Under 10 mins", calls[[#This Row],[Duration           ]]&lt;=30, "10 to 30 mins", calls[[#This Row],[Duration           ]]&lt;=60, "30 to 60 mins", calls[[#This Row],[Duration           ]]&lt;=120, "1 to 2 hours", TRUE, "More than 2 hours")</f>
        <v>30 to 60 mins</v>
      </c>
      <c r="L253">
        <f>ROUND(calls[[#This Row],[Satisfaction Rating]],0)</f>
        <v>4</v>
      </c>
    </row>
    <row r="254" spans="2:12" x14ac:dyDescent="0.35">
      <c r="B254" t="s">
        <v>275</v>
      </c>
      <c r="C254" t="s">
        <v>11</v>
      </c>
      <c r="D254">
        <v>55</v>
      </c>
      <c r="E254" s="17" t="s">
        <v>9</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           ]]&lt;=10,"Under 10 mins", calls[[#This Row],[Duration           ]]&lt;=30, "10 to 30 mins", calls[[#This Row],[Duration           ]]&lt;=60, "30 to 60 mins", calls[[#This Row],[Duration           ]]&lt;=120, "1 to 2 hours", TRUE, "More than 2 hours")</f>
        <v>30 to 60 mins</v>
      </c>
      <c r="L254">
        <f>ROUND(calls[[#This Row],[Satisfaction Rating]],0)</f>
        <v>3</v>
      </c>
    </row>
    <row r="255" spans="2:12" x14ac:dyDescent="0.35">
      <c r="B255" t="s">
        <v>276</v>
      </c>
      <c r="C255" t="s">
        <v>20</v>
      </c>
      <c r="D255">
        <v>88</v>
      </c>
      <c r="E255" s="17" t="s">
        <v>5</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           ]]&lt;=10,"Under 10 mins", calls[[#This Row],[Duration           ]]&lt;=30, "10 to 30 mins", calls[[#This Row],[Duration           ]]&lt;=60, "30 to 60 mins", calls[[#This Row],[Duration           ]]&lt;=120, "1 to 2 hours", TRUE, "More than 2 hours")</f>
        <v>1 to 2 hours</v>
      </c>
      <c r="L255">
        <f>ROUND(calls[[#This Row],[Satisfaction Rating]],0)</f>
        <v>3</v>
      </c>
    </row>
    <row r="256" spans="2:12" x14ac:dyDescent="0.35">
      <c r="B256" t="s">
        <v>277</v>
      </c>
      <c r="C256" t="s">
        <v>22</v>
      </c>
      <c r="D256">
        <v>102</v>
      </c>
      <c r="E256" s="17" t="s">
        <v>10</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           ]]&lt;=10,"Under 10 mins", calls[[#This Row],[Duration           ]]&lt;=30, "10 to 30 mins", calls[[#This Row],[Duration           ]]&lt;=60, "30 to 60 mins", calls[[#This Row],[Duration           ]]&lt;=120, "1 to 2 hours", TRUE, "More than 2 hours")</f>
        <v>1 to 2 hours</v>
      </c>
      <c r="L256">
        <f>ROUND(calls[[#This Row],[Satisfaction Rating]],0)</f>
        <v>4</v>
      </c>
    </row>
    <row r="257" spans="2:12" x14ac:dyDescent="0.35">
      <c r="B257" t="s">
        <v>278</v>
      </c>
      <c r="C257" t="s">
        <v>20</v>
      </c>
      <c r="D257">
        <v>155</v>
      </c>
      <c r="E257" s="17" t="s">
        <v>5</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           ]]&lt;=10,"Under 10 mins", calls[[#This Row],[Duration           ]]&lt;=30, "10 to 30 mins", calls[[#This Row],[Duration           ]]&lt;=60, "30 to 60 mins", calls[[#This Row],[Duration           ]]&lt;=120, "1 to 2 hours", TRUE, "More than 2 hours")</f>
        <v>More than 2 hours</v>
      </c>
      <c r="L257">
        <f>ROUND(calls[[#This Row],[Satisfaction Rating]],0)</f>
        <v>4</v>
      </c>
    </row>
    <row r="258" spans="2:12" x14ac:dyDescent="0.35">
      <c r="B258" t="s">
        <v>279</v>
      </c>
      <c r="C258" t="s">
        <v>11</v>
      </c>
      <c r="D258">
        <v>63</v>
      </c>
      <c r="E258" s="17" t="s">
        <v>5</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           ]]&lt;=10,"Under 10 mins", calls[[#This Row],[Duration           ]]&lt;=30, "10 to 30 mins", calls[[#This Row],[Duration           ]]&lt;=60, "30 to 60 mins", calls[[#This Row],[Duration           ]]&lt;=120, "1 to 2 hours", TRUE, "More than 2 hours")</f>
        <v>1 to 2 hours</v>
      </c>
      <c r="L258">
        <f>ROUND(calls[[#This Row],[Satisfaction Rating]],0)</f>
        <v>5</v>
      </c>
    </row>
    <row r="259" spans="2:12" x14ac:dyDescent="0.35">
      <c r="B259" t="s">
        <v>280</v>
      </c>
      <c r="C259" t="s">
        <v>14</v>
      </c>
      <c r="D259">
        <v>59</v>
      </c>
      <c r="E259" s="17" t="s">
        <v>10</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           ]]&lt;=10,"Under 10 mins", calls[[#This Row],[Duration           ]]&lt;=30, "10 to 30 mins", calls[[#This Row],[Duration           ]]&lt;=60, "30 to 60 mins", calls[[#This Row],[Duration           ]]&lt;=120, "1 to 2 hours", TRUE, "More than 2 hours")</f>
        <v>30 to 60 mins</v>
      </c>
      <c r="L259">
        <f>ROUND(calls[[#This Row],[Satisfaction Rating]],0)</f>
        <v>4</v>
      </c>
    </row>
    <row r="260" spans="2:12" x14ac:dyDescent="0.35">
      <c r="B260" t="s">
        <v>281</v>
      </c>
      <c r="C260" t="s">
        <v>14</v>
      </c>
      <c r="D260">
        <v>144</v>
      </c>
      <c r="E260" s="17" t="s">
        <v>8</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           ]]&lt;=10,"Under 10 mins", calls[[#This Row],[Duration           ]]&lt;=30, "10 to 30 mins", calls[[#This Row],[Duration           ]]&lt;=60, "30 to 60 mins", calls[[#This Row],[Duration           ]]&lt;=120, "1 to 2 hours", TRUE, "More than 2 hours")</f>
        <v>More than 2 hours</v>
      </c>
      <c r="L260">
        <f>ROUND(calls[[#This Row],[Satisfaction Rating]],0)</f>
        <v>4</v>
      </c>
    </row>
    <row r="261" spans="2:12" x14ac:dyDescent="0.35">
      <c r="B261" t="s">
        <v>282</v>
      </c>
      <c r="C261" t="s">
        <v>6</v>
      </c>
      <c r="D261">
        <v>113</v>
      </c>
      <c r="E261" s="17" t="s">
        <v>12</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           ]]&lt;=10,"Under 10 mins", calls[[#This Row],[Duration           ]]&lt;=30, "10 to 30 mins", calls[[#This Row],[Duration           ]]&lt;=60, "30 to 60 mins", calls[[#This Row],[Duration           ]]&lt;=120, "1 to 2 hours", TRUE, "More than 2 hours")</f>
        <v>1 to 2 hours</v>
      </c>
      <c r="L261">
        <f>ROUND(calls[[#This Row],[Satisfaction Rating]],0)</f>
        <v>4</v>
      </c>
    </row>
    <row r="262" spans="2:12" x14ac:dyDescent="0.35">
      <c r="B262" t="s">
        <v>283</v>
      </c>
      <c r="C262" t="s">
        <v>15</v>
      </c>
      <c r="D262">
        <v>154</v>
      </c>
      <c r="E262" s="17" t="s">
        <v>9</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           ]]&lt;=10,"Under 10 mins", calls[[#This Row],[Duration           ]]&lt;=30, "10 to 30 mins", calls[[#This Row],[Duration           ]]&lt;=60, "30 to 60 mins", calls[[#This Row],[Duration           ]]&lt;=120, "1 to 2 hours", TRUE, "More than 2 hours")</f>
        <v>More than 2 hours</v>
      </c>
      <c r="L262">
        <f>ROUND(calls[[#This Row],[Satisfaction Rating]],0)</f>
        <v>5</v>
      </c>
    </row>
    <row r="263" spans="2:12" x14ac:dyDescent="0.35">
      <c r="B263" t="s">
        <v>284</v>
      </c>
      <c r="C263" t="s">
        <v>15</v>
      </c>
      <c r="D263">
        <v>58</v>
      </c>
      <c r="E263" s="17" t="s">
        <v>10</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           ]]&lt;=10,"Under 10 mins", calls[[#This Row],[Duration           ]]&lt;=30, "10 to 30 mins", calls[[#This Row],[Duration           ]]&lt;=60, "30 to 60 mins", calls[[#This Row],[Duration           ]]&lt;=120, "1 to 2 hours", TRUE, "More than 2 hours")</f>
        <v>30 to 60 mins</v>
      </c>
      <c r="L263">
        <f>ROUND(calls[[#This Row],[Satisfaction Rating]],0)</f>
        <v>4</v>
      </c>
    </row>
    <row r="264" spans="2:12" x14ac:dyDescent="0.35">
      <c r="B264" t="s">
        <v>285</v>
      </c>
      <c r="C264" t="s">
        <v>7</v>
      </c>
      <c r="D264">
        <v>63</v>
      </c>
      <c r="E264" s="17" t="s">
        <v>5</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           ]]&lt;=10,"Under 10 mins", calls[[#This Row],[Duration           ]]&lt;=30, "10 to 30 mins", calls[[#This Row],[Duration           ]]&lt;=60, "30 to 60 mins", calls[[#This Row],[Duration           ]]&lt;=120, "1 to 2 hours", TRUE, "More than 2 hours")</f>
        <v>1 to 2 hours</v>
      </c>
      <c r="L264">
        <f>ROUND(calls[[#This Row],[Satisfaction Rating]],0)</f>
        <v>5</v>
      </c>
    </row>
    <row r="265" spans="2:12" x14ac:dyDescent="0.35">
      <c r="B265" t="s">
        <v>286</v>
      </c>
      <c r="C265" t="s">
        <v>21</v>
      </c>
      <c r="D265">
        <v>59</v>
      </c>
      <c r="E265" s="17" t="s">
        <v>8</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           ]]&lt;=10,"Under 10 mins", calls[[#This Row],[Duration           ]]&lt;=30, "10 to 30 mins", calls[[#This Row],[Duration           ]]&lt;=60, "30 to 60 mins", calls[[#This Row],[Duration           ]]&lt;=120, "1 to 2 hours", TRUE, "More than 2 hours")</f>
        <v>30 to 60 mins</v>
      </c>
      <c r="L265">
        <f>ROUND(calls[[#This Row],[Satisfaction Rating]],0)</f>
        <v>5</v>
      </c>
    </row>
    <row r="266" spans="2:12" x14ac:dyDescent="0.35">
      <c r="B266" t="s">
        <v>287</v>
      </c>
      <c r="C266" t="s">
        <v>4</v>
      </c>
      <c r="D266">
        <v>129</v>
      </c>
      <c r="E266" s="17" t="s">
        <v>5</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           ]]&lt;=10,"Under 10 mins", calls[[#This Row],[Duration           ]]&lt;=30, "10 to 30 mins", calls[[#This Row],[Duration           ]]&lt;=60, "30 to 60 mins", calls[[#This Row],[Duration           ]]&lt;=120, "1 to 2 hours", TRUE, "More than 2 hours")</f>
        <v>More than 2 hours</v>
      </c>
      <c r="L266">
        <f>ROUND(calls[[#This Row],[Satisfaction Rating]],0)</f>
        <v>4</v>
      </c>
    </row>
    <row r="267" spans="2:12" x14ac:dyDescent="0.35">
      <c r="B267" t="s">
        <v>288</v>
      </c>
      <c r="C267" t="s">
        <v>23</v>
      </c>
      <c r="D267">
        <v>101</v>
      </c>
      <c r="E267" s="17" t="s">
        <v>12</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           ]]&lt;=10,"Under 10 mins", calls[[#This Row],[Duration           ]]&lt;=30, "10 to 30 mins", calls[[#This Row],[Duration           ]]&lt;=60, "30 to 60 mins", calls[[#This Row],[Duration           ]]&lt;=120, "1 to 2 hours", TRUE, "More than 2 hours")</f>
        <v>1 to 2 hours</v>
      </c>
      <c r="L267">
        <f>ROUND(calls[[#This Row],[Satisfaction Rating]],0)</f>
        <v>5</v>
      </c>
    </row>
    <row r="268" spans="2:12" x14ac:dyDescent="0.35">
      <c r="B268" t="s">
        <v>289</v>
      </c>
      <c r="C268" t="s">
        <v>18</v>
      </c>
      <c r="D268">
        <v>154</v>
      </c>
      <c r="E268" s="17" t="s">
        <v>8</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           ]]&lt;=10,"Under 10 mins", calls[[#This Row],[Duration           ]]&lt;=30, "10 to 30 mins", calls[[#This Row],[Duration           ]]&lt;=60, "30 to 60 mins", calls[[#This Row],[Duration           ]]&lt;=120, "1 to 2 hours", TRUE, "More than 2 hours")</f>
        <v>More than 2 hours</v>
      </c>
      <c r="L268">
        <f>ROUND(calls[[#This Row],[Satisfaction Rating]],0)</f>
        <v>3</v>
      </c>
    </row>
    <row r="269" spans="2:12" x14ac:dyDescent="0.35">
      <c r="B269" t="s">
        <v>290</v>
      </c>
      <c r="C269" t="s">
        <v>17</v>
      </c>
      <c r="D269">
        <v>131</v>
      </c>
      <c r="E269" s="17" t="s">
        <v>8</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           ]]&lt;=10,"Under 10 mins", calls[[#This Row],[Duration           ]]&lt;=30, "10 to 30 mins", calls[[#This Row],[Duration           ]]&lt;=60, "30 to 60 mins", calls[[#This Row],[Duration           ]]&lt;=120, "1 to 2 hours", TRUE, "More than 2 hours")</f>
        <v>More than 2 hours</v>
      </c>
      <c r="L269">
        <f>ROUND(calls[[#This Row],[Satisfaction Rating]],0)</f>
        <v>5</v>
      </c>
    </row>
    <row r="270" spans="2:12" x14ac:dyDescent="0.35">
      <c r="B270" t="s">
        <v>291</v>
      </c>
      <c r="C270" t="s">
        <v>14</v>
      </c>
      <c r="D270">
        <v>111</v>
      </c>
      <c r="E270" s="17" t="s">
        <v>12</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           ]]&lt;=10,"Under 10 mins", calls[[#This Row],[Duration           ]]&lt;=30, "10 to 30 mins", calls[[#This Row],[Duration           ]]&lt;=60, "30 to 60 mins", calls[[#This Row],[Duration           ]]&lt;=120, "1 to 2 hours", TRUE, "More than 2 hours")</f>
        <v>1 to 2 hours</v>
      </c>
      <c r="L270">
        <f>ROUND(calls[[#This Row],[Satisfaction Rating]],0)</f>
        <v>4</v>
      </c>
    </row>
    <row r="271" spans="2:12" x14ac:dyDescent="0.35">
      <c r="B271" t="s">
        <v>292</v>
      </c>
      <c r="C271" t="s">
        <v>15</v>
      </c>
      <c r="D271">
        <v>142</v>
      </c>
      <c r="E271" s="17" t="s">
        <v>12</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           ]]&lt;=10,"Under 10 mins", calls[[#This Row],[Duration           ]]&lt;=30, "10 to 30 mins", calls[[#This Row],[Duration           ]]&lt;=60, "30 to 60 mins", calls[[#This Row],[Duration           ]]&lt;=120, "1 to 2 hours", TRUE, "More than 2 hours")</f>
        <v>More than 2 hours</v>
      </c>
      <c r="L271">
        <f>ROUND(calls[[#This Row],[Satisfaction Rating]],0)</f>
        <v>4</v>
      </c>
    </row>
    <row r="272" spans="2:12" x14ac:dyDescent="0.35">
      <c r="B272" t="s">
        <v>293</v>
      </c>
      <c r="C272" t="s">
        <v>22</v>
      </c>
      <c r="D272">
        <v>93</v>
      </c>
      <c r="E272" s="17" t="s">
        <v>5</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           ]]&lt;=10,"Under 10 mins", calls[[#This Row],[Duration           ]]&lt;=30, "10 to 30 mins", calls[[#This Row],[Duration           ]]&lt;=60, "30 to 60 mins", calls[[#This Row],[Duration           ]]&lt;=120, "1 to 2 hours", TRUE, "More than 2 hours")</f>
        <v>1 to 2 hours</v>
      </c>
      <c r="L272">
        <f>ROUND(calls[[#This Row],[Satisfaction Rating]],0)</f>
        <v>4</v>
      </c>
    </row>
    <row r="273" spans="2:12" x14ac:dyDescent="0.35">
      <c r="B273" t="s">
        <v>294</v>
      </c>
      <c r="C273" t="s">
        <v>15</v>
      </c>
      <c r="D273">
        <v>125</v>
      </c>
      <c r="E273" s="17" t="s">
        <v>9</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           ]]&lt;=10,"Under 10 mins", calls[[#This Row],[Duration           ]]&lt;=30, "10 to 30 mins", calls[[#This Row],[Duration           ]]&lt;=60, "30 to 60 mins", calls[[#This Row],[Duration           ]]&lt;=120, "1 to 2 hours", TRUE, "More than 2 hours")</f>
        <v>More than 2 hours</v>
      </c>
      <c r="L273">
        <f>ROUND(calls[[#This Row],[Satisfaction Rating]],0)</f>
        <v>3</v>
      </c>
    </row>
    <row r="274" spans="2:12" x14ac:dyDescent="0.35">
      <c r="B274" t="s">
        <v>295</v>
      </c>
      <c r="C274" t="s">
        <v>4</v>
      </c>
      <c r="D274">
        <v>76</v>
      </c>
      <c r="E274" s="17" t="s">
        <v>8</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           ]]&lt;=10,"Under 10 mins", calls[[#This Row],[Duration           ]]&lt;=30, "10 to 30 mins", calls[[#This Row],[Duration           ]]&lt;=60, "30 to 60 mins", calls[[#This Row],[Duration           ]]&lt;=120, "1 to 2 hours", TRUE, "More than 2 hours")</f>
        <v>1 to 2 hours</v>
      </c>
      <c r="L274">
        <f>ROUND(calls[[#This Row],[Satisfaction Rating]],0)</f>
        <v>4</v>
      </c>
    </row>
    <row r="275" spans="2:12" x14ac:dyDescent="0.35">
      <c r="B275" t="s">
        <v>296</v>
      </c>
      <c r="C275" t="s">
        <v>6</v>
      </c>
      <c r="D275">
        <v>69</v>
      </c>
      <c r="E275" s="17" t="s">
        <v>5</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           ]]&lt;=10,"Under 10 mins", calls[[#This Row],[Duration           ]]&lt;=30, "10 to 30 mins", calls[[#This Row],[Duration           ]]&lt;=60, "30 to 60 mins", calls[[#This Row],[Duration           ]]&lt;=120, "1 to 2 hours", TRUE, "More than 2 hours")</f>
        <v>1 to 2 hours</v>
      </c>
      <c r="L275">
        <f>ROUND(calls[[#This Row],[Satisfaction Rating]],0)</f>
        <v>4</v>
      </c>
    </row>
    <row r="276" spans="2:12" x14ac:dyDescent="0.35">
      <c r="B276" t="s">
        <v>297</v>
      </c>
      <c r="C276" t="s">
        <v>21</v>
      </c>
      <c r="D276">
        <v>149</v>
      </c>
      <c r="E276" s="17" t="s">
        <v>9</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           ]]&lt;=10,"Under 10 mins", calls[[#This Row],[Duration           ]]&lt;=30, "10 to 30 mins", calls[[#This Row],[Duration           ]]&lt;=60, "30 to 60 mins", calls[[#This Row],[Duration           ]]&lt;=120, "1 to 2 hours", TRUE, "More than 2 hours")</f>
        <v>More than 2 hours</v>
      </c>
      <c r="L276">
        <f>ROUND(calls[[#This Row],[Satisfaction Rating]],0)</f>
        <v>4</v>
      </c>
    </row>
    <row r="277" spans="2:12" x14ac:dyDescent="0.35">
      <c r="B277" t="s">
        <v>298</v>
      </c>
      <c r="C277" t="s">
        <v>15</v>
      </c>
      <c r="D277">
        <v>57</v>
      </c>
      <c r="E277" s="17" t="s">
        <v>5</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           ]]&lt;=10,"Under 10 mins", calls[[#This Row],[Duration           ]]&lt;=30, "10 to 30 mins", calls[[#This Row],[Duration           ]]&lt;=60, "30 to 60 mins", calls[[#This Row],[Duration           ]]&lt;=120, "1 to 2 hours", TRUE, "More than 2 hours")</f>
        <v>30 to 60 mins</v>
      </c>
      <c r="L277">
        <f>ROUND(calls[[#This Row],[Satisfaction Rating]],0)</f>
        <v>4</v>
      </c>
    </row>
    <row r="278" spans="2:12" x14ac:dyDescent="0.35">
      <c r="B278" t="s">
        <v>299</v>
      </c>
      <c r="C278" t="s">
        <v>11</v>
      </c>
      <c r="D278">
        <v>113</v>
      </c>
      <c r="E278" s="17" t="s">
        <v>8</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           ]]&lt;=10,"Under 10 mins", calls[[#This Row],[Duration           ]]&lt;=30, "10 to 30 mins", calls[[#This Row],[Duration           ]]&lt;=60, "30 to 60 mins", calls[[#This Row],[Duration           ]]&lt;=120, "1 to 2 hours", TRUE, "More than 2 hours")</f>
        <v>1 to 2 hours</v>
      </c>
      <c r="L278">
        <f>ROUND(calls[[#This Row],[Satisfaction Rating]],0)</f>
        <v>4</v>
      </c>
    </row>
    <row r="279" spans="2:12" x14ac:dyDescent="0.35">
      <c r="B279" t="s">
        <v>300</v>
      </c>
      <c r="C279" t="s">
        <v>19</v>
      </c>
      <c r="D279">
        <v>160</v>
      </c>
      <c r="E279" s="17" t="s">
        <v>9</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           ]]&lt;=10,"Under 10 mins", calls[[#This Row],[Duration           ]]&lt;=30, "10 to 30 mins", calls[[#This Row],[Duration           ]]&lt;=60, "30 to 60 mins", calls[[#This Row],[Duration           ]]&lt;=120, "1 to 2 hours", TRUE, "More than 2 hours")</f>
        <v>More than 2 hours</v>
      </c>
      <c r="L279">
        <f>ROUND(calls[[#This Row],[Satisfaction Rating]],0)</f>
        <v>3</v>
      </c>
    </row>
    <row r="280" spans="2:12" x14ac:dyDescent="0.35">
      <c r="B280" t="s">
        <v>301</v>
      </c>
      <c r="C280" t="s">
        <v>7</v>
      </c>
      <c r="D280">
        <v>158</v>
      </c>
      <c r="E280" s="17" t="s">
        <v>10</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           ]]&lt;=10,"Under 10 mins", calls[[#This Row],[Duration           ]]&lt;=30, "10 to 30 mins", calls[[#This Row],[Duration           ]]&lt;=60, "30 to 60 mins", calls[[#This Row],[Duration           ]]&lt;=120, "1 to 2 hours", TRUE, "More than 2 hours")</f>
        <v>More than 2 hours</v>
      </c>
      <c r="L280">
        <f>ROUND(calls[[#This Row],[Satisfaction Rating]],0)</f>
        <v>5</v>
      </c>
    </row>
    <row r="281" spans="2:12" x14ac:dyDescent="0.35">
      <c r="B281" t="s">
        <v>302</v>
      </c>
      <c r="C281" t="s">
        <v>6</v>
      </c>
      <c r="D281">
        <v>77</v>
      </c>
      <c r="E281" s="17" t="s">
        <v>9</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           ]]&lt;=10,"Under 10 mins", calls[[#This Row],[Duration           ]]&lt;=30, "10 to 30 mins", calls[[#This Row],[Duration           ]]&lt;=60, "30 to 60 mins", calls[[#This Row],[Duration           ]]&lt;=120, "1 to 2 hours", TRUE, "More than 2 hours")</f>
        <v>1 to 2 hours</v>
      </c>
      <c r="L281">
        <f>ROUND(calls[[#This Row],[Satisfaction Rating]],0)</f>
        <v>4</v>
      </c>
    </row>
    <row r="282" spans="2:12" x14ac:dyDescent="0.35">
      <c r="B282" t="s">
        <v>303</v>
      </c>
      <c r="C282" t="s">
        <v>13</v>
      </c>
      <c r="D282">
        <v>118</v>
      </c>
      <c r="E282" s="17" t="s">
        <v>12</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           ]]&lt;=10,"Under 10 mins", calls[[#This Row],[Duration           ]]&lt;=30, "10 to 30 mins", calls[[#This Row],[Duration           ]]&lt;=60, "30 to 60 mins", calls[[#This Row],[Duration           ]]&lt;=120, "1 to 2 hours", TRUE, "More than 2 hours")</f>
        <v>1 to 2 hours</v>
      </c>
      <c r="L282">
        <f>ROUND(calls[[#This Row],[Satisfaction Rating]],0)</f>
        <v>5</v>
      </c>
    </row>
    <row r="283" spans="2:12" x14ac:dyDescent="0.35">
      <c r="B283" t="s">
        <v>304</v>
      </c>
      <c r="C283" t="s">
        <v>18</v>
      </c>
      <c r="D283">
        <v>75</v>
      </c>
      <c r="E283" s="17" t="s">
        <v>8</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           ]]&lt;=10,"Under 10 mins", calls[[#This Row],[Duration           ]]&lt;=30, "10 to 30 mins", calls[[#This Row],[Duration           ]]&lt;=60, "30 to 60 mins", calls[[#This Row],[Duration           ]]&lt;=120, "1 to 2 hours", TRUE, "More than 2 hours")</f>
        <v>1 to 2 hours</v>
      </c>
      <c r="L283">
        <f>ROUND(calls[[#This Row],[Satisfaction Rating]],0)</f>
        <v>5</v>
      </c>
    </row>
    <row r="284" spans="2:12" x14ac:dyDescent="0.35">
      <c r="B284" t="s">
        <v>305</v>
      </c>
      <c r="C284" t="s">
        <v>11</v>
      </c>
      <c r="D284">
        <v>103</v>
      </c>
      <c r="E284" s="17" t="s">
        <v>9</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           ]]&lt;=10,"Under 10 mins", calls[[#This Row],[Duration           ]]&lt;=30, "10 to 30 mins", calls[[#This Row],[Duration           ]]&lt;=60, "30 to 60 mins", calls[[#This Row],[Duration           ]]&lt;=120, "1 to 2 hours", TRUE, "More than 2 hours")</f>
        <v>1 to 2 hours</v>
      </c>
      <c r="L284">
        <f>ROUND(calls[[#This Row],[Satisfaction Rating]],0)</f>
        <v>3</v>
      </c>
    </row>
    <row r="285" spans="2:12" x14ac:dyDescent="0.35">
      <c r="B285" t="s">
        <v>306</v>
      </c>
      <c r="C285" t="s">
        <v>6</v>
      </c>
      <c r="D285">
        <v>116</v>
      </c>
      <c r="E285" s="17" t="s">
        <v>12</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           ]]&lt;=10,"Under 10 mins", calls[[#This Row],[Duration           ]]&lt;=30, "10 to 30 mins", calls[[#This Row],[Duration           ]]&lt;=60, "30 to 60 mins", calls[[#This Row],[Duration           ]]&lt;=120, "1 to 2 hours", TRUE, "More than 2 hours")</f>
        <v>1 to 2 hours</v>
      </c>
      <c r="L285">
        <f>ROUND(calls[[#This Row],[Satisfaction Rating]],0)</f>
        <v>3</v>
      </c>
    </row>
    <row r="286" spans="2:12" x14ac:dyDescent="0.35">
      <c r="B286" t="s">
        <v>307</v>
      </c>
      <c r="C286" t="s">
        <v>14</v>
      </c>
      <c r="D286">
        <v>61</v>
      </c>
      <c r="E286" s="17" t="s">
        <v>10</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           ]]&lt;=10,"Under 10 mins", calls[[#This Row],[Duration           ]]&lt;=30, "10 to 30 mins", calls[[#This Row],[Duration           ]]&lt;=60, "30 to 60 mins", calls[[#This Row],[Duration           ]]&lt;=120, "1 to 2 hours", TRUE, "More than 2 hours")</f>
        <v>1 to 2 hours</v>
      </c>
      <c r="L286">
        <f>ROUND(calls[[#This Row],[Satisfaction Rating]],0)</f>
        <v>2</v>
      </c>
    </row>
    <row r="287" spans="2:12" x14ac:dyDescent="0.35">
      <c r="B287" t="s">
        <v>308</v>
      </c>
      <c r="C287" t="s">
        <v>15</v>
      </c>
      <c r="D287">
        <v>126</v>
      </c>
      <c r="E287" s="17" t="s">
        <v>8</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           ]]&lt;=10,"Under 10 mins", calls[[#This Row],[Duration           ]]&lt;=30, "10 to 30 mins", calls[[#This Row],[Duration           ]]&lt;=60, "30 to 60 mins", calls[[#This Row],[Duration           ]]&lt;=120, "1 to 2 hours", TRUE, "More than 2 hours")</f>
        <v>More than 2 hours</v>
      </c>
      <c r="L287">
        <f>ROUND(calls[[#This Row],[Satisfaction Rating]],0)</f>
        <v>4</v>
      </c>
    </row>
    <row r="288" spans="2:12" x14ac:dyDescent="0.35">
      <c r="B288" t="s">
        <v>309</v>
      </c>
      <c r="C288" t="s">
        <v>23</v>
      </c>
      <c r="D288">
        <v>141</v>
      </c>
      <c r="E288" s="17" t="s">
        <v>5</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           ]]&lt;=10,"Under 10 mins", calls[[#This Row],[Duration           ]]&lt;=30, "10 to 30 mins", calls[[#This Row],[Duration           ]]&lt;=60, "30 to 60 mins", calls[[#This Row],[Duration           ]]&lt;=120, "1 to 2 hours", TRUE, "More than 2 hours")</f>
        <v>More than 2 hours</v>
      </c>
      <c r="L288">
        <f>ROUND(calls[[#This Row],[Satisfaction Rating]],0)</f>
        <v>4</v>
      </c>
    </row>
    <row r="289" spans="2:12" x14ac:dyDescent="0.35">
      <c r="B289" t="s">
        <v>310</v>
      </c>
      <c r="C289" t="s">
        <v>7</v>
      </c>
      <c r="D289">
        <v>95</v>
      </c>
      <c r="E289" s="17" t="s">
        <v>12</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           ]]&lt;=10,"Under 10 mins", calls[[#This Row],[Duration           ]]&lt;=30, "10 to 30 mins", calls[[#This Row],[Duration           ]]&lt;=60, "30 to 60 mins", calls[[#This Row],[Duration           ]]&lt;=120, "1 to 2 hours", TRUE, "More than 2 hours")</f>
        <v>1 to 2 hours</v>
      </c>
      <c r="L289">
        <f>ROUND(calls[[#This Row],[Satisfaction Rating]],0)</f>
        <v>3</v>
      </c>
    </row>
    <row r="290" spans="2:12" x14ac:dyDescent="0.35">
      <c r="B290" t="s">
        <v>311</v>
      </c>
      <c r="C290" t="s">
        <v>18</v>
      </c>
      <c r="D290">
        <v>39</v>
      </c>
      <c r="E290" s="17" t="s">
        <v>10</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           ]]&lt;=10,"Under 10 mins", calls[[#This Row],[Duration           ]]&lt;=30, "10 to 30 mins", calls[[#This Row],[Duration           ]]&lt;=60, "30 to 60 mins", calls[[#This Row],[Duration           ]]&lt;=120, "1 to 2 hours", TRUE, "More than 2 hours")</f>
        <v>30 to 60 mins</v>
      </c>
      <c r="L290">
        <f>ROUND(calls[[#This Row],[Satisfaction Rating]],0)</f>
        <v>5</v>
      </c>
    </row>
    <row r="291" spans="2:12" x14ac:dyDescent="0.35">
      <c r="B291" t="s">
        <v>312</v>
      </c>
      <c r="C291" t="s">
        <v>11</v>
      </c>
      <c r="D291">
        <v>127</v>
      </c>
      <c r="E291" s="17" t="s">
        <v>8</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           ]]&lt;=10,"Under 10 mins", calls[[#This Row],[Duration           ]]&lt;=30, "10 to 30 mins", calls[[#This Row],[Duration           ]]&lt;=60, "30 to 60 mins", calls[[#This Row],[Duration           ]]&lt;=120, "1 to 2 hours", TRUE, "More than 2 hours")</f>
        <v>More than 2 hours</v>
      </c>
      <c r="L291">
        <f>ROUND(calls[[#This Row],[Satisfaction Rating]],0)</f>
        <v>4</v>
      </c>
    </row>
    <row r="292" spans="2:12" x14ac:dyDescent="0.35">
      <c r="B292" t="s">
        <v>313</v>
      </c>
      <c r="C292" t="s">
        <v>14</v>
      </c>
      <c r="D292">
        <v>78</v>
      </c>
      <c r="E292" s="17" t="s">
        <v>8</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           ]]&lt;=10,"Under 10 mins", calls[[#This Row],[Duration           ]]&lt;=30, "10 to 30 mins", calls[[#This Row],[Duration           ]]&lt;=60, "30 to 60 mins", calls[[#This Row],[Duration           ]]&lt;=120, "1 to 2 hours", TRUE, "More than 2 hours")</f>
        <v>1 to 2 hours</v>
      </c>
      <c r="L292">
        <f>ROUND(calls[[#This Row],[Satisfaction Rating]],0)</f>
        <v>4</v>
      </c>
    </row>
    <row r="293" spans="2:12" x14ac:dyDescent="0.35">
      <c r="B293" t="s">
        <v>314</v>
      </c>
      <c r="C293" t="s">
        <v>13</v>
      </c>
      <c r="D293">
        <v>40</v>
      </c>
      <c r="E293" s="17" t="s">
        <v>8</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           ]]&lt;=10,"Under 10 mins", calls[[#This Row],[Duration           ]]&lt;=30, "10 to 30 mins", calls[[#This Row],[Duration           ]]&lt;=60, "30 to 60 mins", calls[[#This Row],[Duration           ]]&lt;=120, "1 to 2 hours", TRUE, "More than 2 hours")</f>
        <v>30 to 60 mins</v>
      </c>
      <c r="L293">
        <f>ROUND(calls[[#This Row],[Satisfaction Rating]],0)</f>
        <v>5</v>
      </c>
    </row>
    <row r="294" spans="2:12" x14ac:dyDescent="0.35">
      <c r="B294" t="s">
        <v>315</v>
      </c>
      <c r="C294" t="s">
        <v>14</v>
      </c>
      <c r="D294">
        <v>56</v>
      </c>
      <c r="E294" s="17" t="s">
        <v>10</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           ]]&lt;=10,"Under 10 mins", calls[[#This Row],[Duration           ]]&lt;=30, "10 to 30 mins", calls[[#This Row],[Duration           ]]&lt;=60, "30 to 60 mins", calls[[#This Row],[Duration           ]]&lt;=120, "1 to 2 hours", TRUE, "More than 2 hours")</f>
        <v>30 to 60 mins</v>
      </c>
      <c r="L294">
        <f>ROUND(calls[[#This Row],[Satisfaction Rating]],0)</f>
        <v>5</v>
      </c>
    </row>
    <row r="295" spans="2:12" x14ac:dyDescent="0.35">
      <c r="B295" t="s">
        <v>316</v>
      </c>
      <c r="C295" t="s">
        <v>18</v>
      </c>
      <c r="D295">
        <v>59</v>
      </c>
      <c r="E295" s="17" t="s">
        <v>5</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           ]]&lt;=10,"Under 10 mins", calls[[#This Row],[Duration           ]]&lt;=30, "10 to 30 mins", calls[[#This Row],[Duration           ]]&lt;=60, "30 to 60 mins", calls[[#This Row],[Duration           ]]&lt;=120, "1 to 2 hours", TRUE, "More than 2 hours")</f>
        <v>30 to 60 mins</v>
      </c>
      <c r="L295">
        <f>ROUND(calls[[#This Row],[Satisfaction Rating]],0)</f>
        <v>5</v>
      </c>
    </row>
    <row r="296" spans="2:12" x14ac:dyDescent="0.35">
      <c r="B296" t="s">
        <v>317</v>
      </c>
      <c r="C296" t="s">
        <v>15</v>
      </c>
      <c r="D296">
        <v>30</v>
      </c>
      <c r="E296" s="17" t="s">
        <v>8</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           ]]&lt;=10,"Under 10 mins", calls[[#This Row],[Duration           ]]&lt;=30, "10 to 30 mins", calls[[#This Row],[Duration           ]]&lt;=60, "30 to 60 mins", calls[[#This Row],[Duration           ]]&lt;=120, "1 to 2 hours", TRUE, "More than 2 hours")</f>
        <v>10 to 30 mins</v>
      </c>
      <c r="L296">
        <f>ROUND(calls[[#This Row],[Satisfaction Rating]],0)</f>
        <v>4</v>
      </c>
    </row>
    <row r="297" spans="2:12" x14ac:dyDescent="0.35">
      <c r="B297" t="s">
        <v>318</v>
      </c>
      <c r="C297" t="s">
        <v>13</v>
      </c>
      <c r="D297">
        <v>63</v>
      </c>
      <c r="E297" s="17" t="s">
        <v>9</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           ]]&lt;=10,"Under 10 mins", calls[[#This Row],[Duration           ]]&lt;=30, "10 to 30 mins", calls[[#This Row],[Duration           ]]&lt;=60, "30 to 60 mins", calls[[#This Row],[Duration           ]]&lt;=120, "1 to 2 hours", TRUE, "More than 2 hours")</f>
        <v>1 to 2 hours</v>
      </c>
      <c r="L297">
        <f>ROUND(calls[[#This Row],[Satisfaction Rating]],0)</f>
        <v>5</v>
      </c>
    </row>
    <row r="298" spans="2:12" x14ac:dyDescent="0.35">
      <c r="B298" t="s">
        <v>319</v>
      </c>
      <c r="C298" t="s">
        <v>22</v>
      </c>
      <c r="D298">
        <v>56</v>
      </c>
      <c r="E298" s="17" t="s">
        <v>12</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           ]]&lt;=10,"Under 10 mins", calls[[#This Row],[Duration           ]]&lt;=30, "10 to 30 mins", calls[[#This Row],[Duration           ]]&lt;=60, "30 to 60 mins", calls[[#This Row],[Duration           ]]&lt;=120, "1 to 2 hours", TRUE, "More than 2 hours")</f>
        <v>30 to 60 mins</v>
      </c>
      <c r="L298">
        <f>ROUND(calls[[#This Row],[Satisfaction Rating]],0)</f>
        <v>4</v>
      </c>
    </row>
    <row r="299" spans="2:12" x14ac:dyDescent="0.35">
      <c r="B299" t="s">
        <v>320</v>
      </c>
      <c r="C299" t="s">
        <v>4</v>
      </c>
      <c r="D299">
        <v>95</v>
      </c>
      <c r="E299" s="17" t="s">
        <v>9</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           ]]&lt;=10,"Under 10 mins", calls[[#This Row],[Duration           ]]&lt;=30, "10 to 30 mins", calls[[#This Row],[Duration           ]]&lt;=60, "30 to 60 mins", calls[[#This Row],[Duration           ]]&lt;=120, "1 to 2 hours", TRUE, "More than 2 hours")</f>
        <v>1 to 2 hours</v>
      </c>
      <c r="L299">
        <f>ROUND(calls[[#This Row],[Satisfaction Rating]],0)</f>
        <v>3</v>
      </c>
    </row>
    <row r="300" spans="2:12" x14ac:dyDescent="0.35">
      <c r="B300" t="s">
        <v>321</v>
      </c>
      <c r="C300" t="s">
        <v>16</v>
      </c>
      <c r="D300">
        <v>128</v>
      </c>
      <c r="E300" s="17" t="s">
        <v>5</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           ]]&lt;=10,"Under 10 mins", calls[[#This Row],[Duration           ]]&lt;=30, "10 to 30 mins", calls[[#This Row],[Duration           ]]&lt;=60, "30 to 60 mins", calls[[#This Row],[Duration           ]]&lt;=120, "1 to 2 hours", TRUE, "More than 2 hours")</f>
        <v>More than 2 hours</v>
      </c>
      <c r="L300">
        <f>ROUND(calls[[#This Row],[Satisfaction Rating]],0)</f>
        <v>4</v>
      </c>
    </row>
    <row r="301" spans="2:12" x14ac:dyDescent="0.35">
      <c r="B301" t="s">
        <v>322</v>
      </c>
      <c r="C301" t="s">
        <v>7</v>
      </c>
      <c r="D301">
        <v>49</v>
      </c>
      <c r="E301" s="17" t="s">
        <v>9</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           ]]&lt;=10,"Under 10 mins", calls[[#This Row],[Duration           ]]&lt;=30, "10 to 30 mins", calls[[#This Row],[Duration           ]]&lt;=60, "30 to 60 mins", calls[[#This Row],[Duration           ]]&lt;=120, "1 to 2 hours", TRUE, "More than 2 hours")</f>
        <v>30 to 60 mins</v>
      </c>
      <c r="L301">
        <f>ROUND(calls[[#This Row],[Satisfaction Rating]],0)</f>
        <v>3</v>
      </c>
    </row>
    <row r="302" spans="2:12" x14ac:dyDescent="0.35">
      <c r="B302" t="s">
        <v>323</v>
      </c>
      <c r="C302" t="s">
        <v>16</v>
      </c>
      <c r="D302">
        <v>89</v>
      </c>
      <c r="E302" s="17" t="s">
        <v>10</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           ]]&lt;=10,"Under 10 mins", calls[[#This Row],[Duration           ]]&lt;=30, "10 to 30 mins", calls[[#This Row],[Duration           ]]&lt;=60, "30 to 60 mins", calls[[#This Row],[Duration           ]]&lt;=120, "1 to 2 hours", TRUE, "More than 2 hours")</f>
        <v>1 to 2 hours</v>
      </c>
      <c r="L302">
        <f>ROUND(calls[[#This Row],[Satisfaction Rating]],0)</f>
        <v>5</v>
      </c>
    </row>
    <row r="303" spans="2:12" x14ac:dyDescent="0.35">
      <c r="B303" t="s">
        <v>324</v>
      </c>
      <c r="C303" t="s">
        <v>21</v>
      </c>
      <c r="D303">
        <v>87</v>
      </c>
      <c r="E303" s="17" t="s">
        <v>9</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           ]]&lt;=10,"Under 10 mins", calls[[#This Row],[Duration           ]]&lt;=30, "10 to 30 mins", calls[[#This Row],[Duration           ]]&lt;=60, "30 to 60 mins", calls[[#This Row],[Duration           ]]&lt;=120, "1 to 2 hours", TRUE, "More than 2 hours")</f>
        <v>1 to 2 hours</v>
      </c>
      <c r="L303">
        <f>ROUND(calls[[#This Row],[Satisfaction Rating]],0)</f>
        <v>3</v>
      </c>
    </row>
    <row r="304" spans="2:12" x14ac:dyDescent="0.35">
      <c r="B304" t="s">
        <v>325</v>
      </c>
      <c r="C304" t="s">
        <v>19</v>
      </c>
      <c r="D304">
        <v>60</v>
      </c>
      <c r="E304" s="17" t="s">
        <v>8</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           ]]&lt;=10,"Under 10 mins", calls[[#This Row],[Duration           ]]&lt;=30, "10 to 30 mins", calls[[#This Row],[Duration           ]]&lt;=60, "30 to 60 mins", calls[[#This Row],[Duration           ]]&lt;=120, "1 to 2 hours", TRUE, "More than 2 hours")</f>
        <v>30 to 60 mins</v>
      </c>
      <c r="L304">
        <f>ROUND(calls[[#This Row],[Satisfaction Rating]],0)</f>
        <v>3</v>
      </c>
    </row>
    <row r="305" spans="2:12" x14ac:dyDescent="0.35">
      <c r="B305" t="s">
        <v>326</v>
      </c>
      <c r="C305" t="s">
        <v>20</v>
      </c>
      <c r="D305">
        <v>42</v>
      </c>
      <c r="E305" s="17" t="s">
        <v>10</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           ]]&lt;=10,"Under 10 mins", calls[[#This Row],[Duration           ]]&lt;=30, "10 to 30 mins", calls[[#This Row],[Duration           ]]&lt;=60, "30 to 60 mins", calls[[#This Row],[Duration           ]]&lt;=120, "1 to 2 hours", TRUE, "More than 2 hours")</f>
        <v>30 to 60 mins</v>
      </c>
      <c r="L305">
        <f>ROUND(calls[[#This Row],[Satisfaction Rating]],0)</f>
        <v>2</v>
      </c>
    </row>
    <row r="306" spans="2:12" x14ac:dyDescent="0.35">
      <c r="B306" t="s">
        <v>327</v>
      </c>
      <c r="C306" t="s">
        <v>17</v>
      </c>
      <c r="D306">
        <v>99</v>
      </c>
      <c r="E306" s="17" t="s">
        <v>8</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           ]]&lt;=10,"Under 10 mins", calls[[#This Row],[Duration           ]]&lt;=30, "10 to 30 mins", calls[[#This Row],[Duration           ]]&lt;=60, "30 to 60 mins", calls[[#This Row],[Duration           ]]&lt;=120, "1 to 2 hours", TRUE, "More than 2 hours")</f>
        <v>1 to 2 hours</v>
      </c>
      <c r="L306">
        <f>ROUND(calls[[#This Row],[Satisfaction Rating]],0)</f>
        <v>4</v>
      </c>
    </row>
    <row r="307" spans="2:12" x14ac:dyDescent="0.35">
      <c r="B307" t="s">
        <v>328</v>
      </c>
      <c r="C307" t="s">
        <v>22</v>
      </c>
      <c r="D307">
        <v>20</v>
      </c>
      <c r="E307" s="17" t="s">
        <v>10</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           ]]&lt;=10,"Under 10 mins", calls[[#This Row],[Duration           ]]&lt;=30, "10 to 30 mins", calls[[#This Row],[Duration           ]]&lt;=60, "30 to 60 mins", calls[[#This Row],[Duration           ]]&lt;=120, "1 to 2 hours", TRUE, "More than 2 hours")</f>
        <v>10 to 30 mins</v>
      </c>
      <c r="L307">
        <f>ROUND(calls[[#This Row],[Satisfaction Rating]],0)</f>
        <v>4</v>
      </c>
    </row>
    <row r="308" spans="2:12" x14ac:dyDescent="0.35">
      <c r="B308" t="s">
        <v>329</v>
      </c>
      <c r="C308" t="s">
        <v>13</v>
      </c>
      <c r="D308">
        <v>65</v>
      </c>
      <c r="E308" s="17" t="s">
        <v>8</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           ]]&lt;=10,"Under 10 mins", calls[[#This Row],[Duration           ]]&lt;=30, "10 to 30 mins", calls[[#This Row],[Duration           ]]&lt;=60, "30 to 60 mins", calls[[#This Row],[Duration           ]]&lt;=120, "1 to 2 hours", TRUE, "More than 2 hours")</f>
        <v>1 to 2 hours</v>
      </c>
      <c r="L308">
        <f>ROUND(calls[[#This Row],[Satisfaction Rating]],0)</f>
        <v>4</v>
      </c>
    </row>
    <row r="309" spans="2:12" x14ac:dyDescent="0.35">
      <c r="B309" t="s">
        <v>330</v>
      </c>
      <c r="C309" t="s">
        <v>15</v>
      </c>
      <c r="D309">
        <v>71</v>
      </c>
      <c r="E309" s="17" t="s">
        <v>9</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           ]]&lt;=10,"Under 10 mins", calls[[#This Row],[Duration           ]]&lt;=30, "10 to 30 mins", calls[[#This Row],[Duration           ]]&lt;=60, "30 to 60 mins", calls[[#This Row],[Duration           ]]&lt;=120, "1 to 2 hours", TRUE, "More than 2 hours")</f>
        <v>1 to 2 hours</v>
      </c>
      <c r="L309">
        <f>ROUND(calls[[#This Row],[Satisfaction Rating]],0)</f>
        <v>5</v>
      </c>
    </row>
    <row r="310" spans="2:12" x14ac:dyDescent="0.35">
      <c r="B310" t="s">
        <v>331</v>
      </c>
      <c r="C310" t="s">
        <v>11</v>
      </c>
      <c r="D310">
        <v>95</v>
      </c>
      <c r="E310" s="17" t="s">
        <v>5</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           ]]&lt;=10,"Under 10 mins", calls[[#This Row],[Duration           ]]&lt;=30, "10 to 30 mins", calls[[#This Row],[Duration           ]]&lt;=60, "30 to 60 mins", calls[[#This Row],[Duration           ]]&lt;=120, "1 to 2 hours", TRUE, "More than 2 hours")</f>
        <v>1 to 2 hours</v>
      </c>
      <c r="L310">
        <f>ROUND(calls[[#This Row],[Satisfaction Rating]],0)</f>
        <v>1</v>
      </c>
    </row>
    <row r="311" spans="2:12" x14ac:dyDescent="0.35">
      <c r="B311" t="s">
        <v>332</v>
      </c>
      <c r="C311" t="s">
        <v>22</v>
      </c>
      <c r="D311">
        <v>81</v>
      </c>
      <c r="E311" s="17" t="s">
        <v>12</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           ]]&lt;=10,"Under 10 mins", calls[[#This Row],[Duration           ]]&lt;=30, "10 to 30 mins", calls[[#This Row],[Duration           ]]&lt;=60, "30 to 60 mins", calls[[#This Row],[Duration           ]]&lt;=120, "1 to 2 hours", TRUE, "More than 2 hours")</f>
        <v>1 to 2 hours</v>
      </c>
      <c r="L311">
        <f>ROUND(calls[[#This Row],[Satisfaction Rating]],0)</f>
        <v>5</v>
      </c>
    </row>
    <row r="312" spans="2:12" x14ac:dyDescent="0.35">
      <c r="B312" t="s">
        <v>333</v>
      </c>
      <c r="C312" t="s">
        <v>6</v>
      </c>
      <c r="D312">
        <v>137</v>
      </c>
      <c r="E312" s="17" t="s">
        <v>12</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           ]]&lt;=10,"Under 10 mins", calls[[#This Row],[Duration           ]]&lt;=30, "10 to 30 mins", calls[[#This Row],[Duration           ]]&lt;=60, "30 to 60 mins", calls[[#This Row],[Duration           ]]&lt;=120, "1 to 2 hours", TRUE, "More than 2 hours")</f>
        <v>More than 2 hours</v>
      </c>
      <c r="L312">
        <f>ROUND(calls[[#This Row],[Satisfaction Rating]],0)</f>
        <v>5</v>
      </c>
    </row>
    <row r="313" spans="2:12" x14ac:dyDescent="0.35">
      <c r="B313" t="s">
        <v>334</v>
      </c>
      <c r="C313" t="s">
        <v>6</v>
      </c>
      <c r="D313">
        <v>40</v>
      </c>
      <c r="E313" s="17" t="s">
        <v>5</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           ]]&lt;=10,"Under 10 mins", calls[[#This Row],[Duration           ]]&lt;=30, "10 to 30 mins", calls[[#This Row],[Duration           ]]&lt;=60, "30 to 60 mins", calls[[#This Row],[Duration           ]]&lt;=120, "1 to 2 hours", TRUE, "More than 2 hours")</f>
        <v>30 to 60 mins</v>
      </c>
      <c r="L313">
        <f>ROUND(calls[[#This Row],[Satisfaction Rating]],0)</f>
        <v>5</v>
      </c>
    </row>
    <row r="314" spans="2:12" x14ac:dyDescent="0.35">
      <c r="B314" t="s">
        <v>335</v>
      </c>
      <c r="C314" t="s">
        <v>17</v>
      </c>
      <c r="D314">
        <v>111</v>
      </c>
      <c r="E314" s="17" t="s">
        <v>8</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           ]]&lt;=10,"Under 10 mins", calls[[#This Row],[Duration           ]]&lt;=30, "10 to 30 mins", calls[[#This Row],[Duration           ]]&lt;=60, "30 to 60 mins", calls[[#This Row],[Duration           ]]&lt;=120, "1 to 2 hours", TRUE, "More than 2 hours")</f>
        <v>1 to 2 hours</v>
      </c>
      <c r="L314">
        <f>ROUND(calls[[#This Row],[Satisfaction Rating]],0)</f>
        <v>4</v>
      </c>
    </row>
    <row r="315" spans="2:12" x14ac:dyDescent="0.35">
      <c r="B315" t="s">
        <v>336</v>
      </c>
      <c r="C315" t="s">
        <v>15</v>
      </c>
      <c r="D315">
        <v>106</v>
      </c>
      <c r="E315" s="17" t="s">
        <v>8</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           ]]&lt;=10,"Under 10 mins", calls[[#This Row],[Duration           ]]&lt;=30, "10 to 30 mins", calls[[#This Row],[Duration           ]]&lt;=60, "30 to 60 mins", calls[[#This Row],[Duration           ]]&lt;=120, "1 to 2 hours", TRUE, "More than 2 hours")</f>
        <v>1 to 2 hours</v>
      </c>
      <c r="L315">
        <f>ROUND(calls[[#This Row],[Satisfaction Rating]],0)</f>
        <v>4</v>
      </c>
    </row>
    <row r="316" spans="2:12" x14ac:dyDescent="0.35">
      <c r="B316" t="s">
        <v>337</v>
      </c>
      <c r="C316" t="s">
        <v>20</v>
      </c>
      <c r="D316">
        <v>133</v>
      </c>
      <c r="E316" s="17" t="s">
        <v>10</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           ]]&lt;=10,"Under 10 mins", calls[[#This Row],[Duration           ]]&lt;=30, "10 to 30 mins", calls[[#This Row],[Duration           ]]&lt;=60, "30 to 60 mins", calls[[#This Row],[Duration           ]]&lt;=120, "1 to 2 hours", TRUE, "More than 2 hours")</f>
        <v>More than 2 hours</v>
      </c>
      <c r="L316">
        <f>ROUND(calls[[#This Row],[Satisfaction Rating]],0)</f>
        <v>4</v>
      </c>
    </row>
    <row r="317" spans="2:12" x14ac:dyDescent="0.35">
      <c r="B317" t="s">
        <v>338</v>
      </c>
      <c r="C317" t="s">
        <v>14</v>
      </c>
      <c r="D317">
        <v>38</v>
      </c>
      <c r="E317" s="17" t="s">
        <v>8</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           ]]&lt;=10,"Under 10 mins", calls[[#This Row],[Duration           ]]&lt;=30, "10 to 30 mins", calls[[#This Row],[Duration           ]]&lt;=60, "30 to 60 mins", calls[[#This Row],[Duration           ]]&lt;=120, "1 to 2 hours", TRUE, "More than 2 hours")</f>
        <v>30 to 60 mins</v>
      </c>
      <c r="L317">
        <f>ROUND(calls[[#This Row],[Satisfaction Rating]],0)</f>
        <v>4</v>
      </c>
    </row>
    <row r="318" spans="2:12" x14ac:dyDescent="0.35">
      <c r="B318" t="s">
        <v>339</v>
      </c>
      <c r="C318" t="s">
        <v>18</v>
      </c>
      <c r="D318">
        <v>130</v>
      </c>
      <c r="E318" s="17" t="s">
        <v>5</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           ]]&lt;=10,"Under 10 mins", calls[[#This Row],[Duration           ]]&lt;=30, "10 to 30 mins", calls[[#This Row],[Duration           ]]&lt;=60, "30 to 60 mins", calls[[#This Row],[Duration           ]]&lt;=120, "1 to 2 hours", TRUE, "More than 2 hours")</f>
        <v>More than 2 hours</v>
      </c>
      <c r="L318">
        <f>ROUND(calls[[#This Row],[Satisfaction Rating]],0)</f>
        <v>4</v>
      </c>
    </row>
    <row r="319" spans="2:12" x14ac:dyDescent="0.35">
      <c r="B319" t="s">
        <v>340</v>
      </c>
      <c r="C319" t="s">
        <v>13</v>
      </c>
      <c r="D319">
        <v>23</v>
      </c>
      <c r="E319" s="17" t="s">
        <v>10</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           ]]&lt;=10,"Under 10 mins", calls[[#This Row],[Duration           ]]&lt;=30, "10 to 30 mins", calls[[#This Row],[Duration           ]]&lt;=60, "30 to 60 mins", calls[[#This Row],[Duration           ]]&lt;=120, "1 to 2 hours", TRUE, "More than 2 hours")</f>
        <v>10 to 30 mins</v>
      </c>
      <c r="L319">
        <f>ROUND(calls[[#This Row],[Satisfaction Rating]],0)</f>
        <v>5</v>
      </c>
    </row>
    <row r="320" spans="2:12" x14ac:dyDescent="0.35">
      <c r="B320" t="s">
        <v>341</v>
      </c>
      <c r="C320" t="s">
        <v>18</v>
      </c>
      <c r="D320">
        <v>124</v>
      </c>
      <c r="E320" s="17" t="s">
        <v>8</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           ]]&lt;=10,"Under 10 mins", calls[[#This Row],[Duration           ]]&lt;=30, "10 to 30 mins", calls[[#This Row],[Duration           ]]&lt;=60, "30 to 60 mins", calls[[#This Row],[Duration           ]]&lt;=120, "1 to 2 hours", TRUE, "More than 2 hours")</f>
        <v>More than 2 hours</v>
      </c>
      <c r="L320">
        <f>ROUND(calls[[#This Row],[Satisfaction Rating]],0)</f>
        <v>4</v>
      </c>
    </row>
    <row r="321" spans="2:12" x14ac:dyDescent="0.35">
      <c r="B321" t="s">
        <v>342</v>
      </c>
      <c r="C321" t="s">
        <v>22</v>
      </c>
      <c r="D321">
        <v>107</v>
      </c>
      <c r="E321" s="17" t="s">
        <v>8</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           ]]&lt;=10,"Under 10 mins", calls[[#This Row],[Duration           ]]&lt;=30, "10 to 30 mins", calls[[#This Row],[Duration           ]]&lt;=60, "30 to 60 mins", calls[[#This Row],[Duration           ]]&lt;=120, "1 to 2 hours", TRUE, "More than 2 hours")</f>
        <v>1 to 2 hours</v>
      </c>
      <c r="L321">
        <f>ROUND(calls[[#This Row],[Satisfaction Rating]],0)</f>
        <v>4</v>
      </c>
    </row>
    <row r="322" spans="2:12" x14ac:dyDescent="0.35">
      <c r="B322" t="s">
        <v>343</v>
      </c>
      <c r="C322" t="s">
        <v>6</v>
      </c>
      <c r="D322">
        <v>60</v>
      </c>
      <c r="E322" s="17" t="s">
        <v>9</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           ]]&lt;=10,"Under 10 mins", calls[[#This Row],[Duration           ]]&lt;=30, "10 to 30 mins", calls[[#This Row],[Duration           ]]&lt;=60, "30 to 60 mins", calls[[#This Row],[Duration           ]]&lt;=120, "1 to 2 hours", TRUE, "More than 2 hours")</f>
        <v>30 to 60 mins</v>
      </c>
      <c r="L322">
        <f>ROUND(calls[[#This Row],[Satisfaction Rating]],0)</f>
        <v>4</v>
      </c>
    </row>
    <row r="323" spans="2:12" x14ac:dyDescent="0.35">
      <c r="B323" t="s">
        <v>344</v>
      </c>
      <c r="C323" t="s">
        <v>6</v>
      </c>
      <c r="D323">
        <v>158</v>
      </c>
      <c r="E323" s="17" t="s">
        <v>5</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           ]]&lt;=10,"Under 10 mins", calls[[#This Row],[Duration           ]]&lt;=30, "10 to 30 mins", calls[[#This Row],[Duration           ]]&lt;=60, "30 to 60 mins", calls[[#This Row],[Duration           ]]&lt;=120, "1 to 2 hours", TRUE, "More than 2 hours")</f>
        <v>More than 2 hours</v>
      </c>
      <c r="L323">
        <f>ROUND(calls[[#This Row],[Satisfaction Rating]],0)</f>
        <v>4</v>
      </c>
    </row>
    <row r="324" spans="2:12" x14ac:dyDescent="0.35">
      <c r="B324" t="s">
        <v>345</v>
      </c>
      <c r="C324" t="s">
        <v>21</v>
      </c>
      <c r="D324">
        <v>110</v>
      </c>
      <c r="E324" s="17" t="s">
        <v>5</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           ]]&lt;=10,"Under 10 mins", calls[[#This Row],[Duration           ]]&lt;=30, "10 to 30 mins", calls[[#This Row],[Duration           ]]&lt;=60, "30 to 60 mins", calls[[#This Row],[Duration           ]]&lt;=120, "1 to 2 hours", TRUE, "More than 2 hours")</f>
        <v>1 to 2 hours</v>
      </c>
      <c r="L324">
        <f>ROUND(calls[[#This Row],[Satisfaction Rating]],0)</f>
        <v>2</v>
      </c>
    </row>
    <row r="325" spans="2:12" x14ac:dyDescent="0.35">
      <c r="B325" t="s">
        <v>346</v>
      </c>
      <c r="C325" t="s">
        <v>16</v>
      </c>
      <c r="D325">
        <v>70</v>
      </c>
      <c r="E325" s="17" t="s">
        <v>5</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           ]]&lt;=10,"Under 10 mins", calls[[#This Row],[Duration           ]]&lt;=30, "10 to 30 mins", calls[[#This Row],[Duration           ]]&lt;=60, "30 to 60 mins", calls[[#This Row],[Duration           ]]&lt;=120, "1 to 2 hours", TRUE, "More than 2 hours")</f>
        <v>1 to 2 hours</v>
      </c>
      <c r="L325">
        <f>ROUND(calls[[#This Row],[Satisfaction Rating]],0)</f>
        <v>5</v>
      </c>
    </row>
    <row r="326" spans="2:12" x14ac:dyDescent="0.35">
      <c r="B326" t="s">
        <v>347</v>
      </c>
      <c r="C326" t="s">
        <v>16</v>
      </c>
      <c r="D326">
        <v>150</v>
      </c>
      <c r="E326" s="17" t="s">
        <v>9</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           ]]&lt;=10,"Under 10 mins", calls[[#This Row],[Duration           ]]&lt;=30, "10 to 30 mins", calls[[#This Row],[Duration           ]]&lt;=60, "30 to 60 mins", calls[[#This Row],[Duration           ]]&lt;=120, "1 to 2 hours", TRUE, "More than 2 hours")</f>
        <v>More than 2 hours</v>
      </c>
      <c r="L326">
        <f>ROUND(calls[[#This Row],[Satisfaction Rating]],0)</f>
        <v>4</v>
      </c>
    </row>
    <row r="327" spans="2:12" x14ac:dyDescent="0.35">
      <c r="B327" t="s">
        <v>348</v>
      </c>
      <c r="C327" t="s">
        <v>14</v>
      </c>
      <c r="D327">
        <v>36</v>
      </c>
      <c r="E327" s="17" t="s">
        <v>8</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           ]]&lt;=10,"Under 10 mins", calls[[#This Row],[Duration           ]]&lt;=30, "10 to 30 mins", calls[[#This Row],[Duration           ]]&lt;=60, "30 to 60 mins", calls[[#This Row],[Duration           ]]&lt;=120, "1 to 2 hours", TRUE, "More than 2 hours")</f>
        <v>30 to 60 mins</v>
      </c>
      <c r="L327">
        <f>ROUND(calls[[#This Row],[Satisfaction Rating]],0)</f>
        <v>5</v>
      </c>
    </row>
    <row r="328" spans="2:12" x14ac:dyDescent="0.35">
      <c r="B328" t="s">
        <v>349</v>
      </c>
      <c r="C328" t="s">
        <v>18</v>
      </c>
      <c r="D328">
        <v>74</v>
      </c>
      <c r="E328" s="17" t="s">
        <v>8</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           ]]&lt;=10,"Under 10 mins", calls[[#This Row],[Duration           ]]&lt;=30, "10 to 30 mins", calls[[#This Row],[Duration           ]]&lt;=60, "30 to 60 mins", calls[[#This Row],[Duration           ]]&lt;=120, "1 to 2 hours", TRUE, "More than 2 hours")</f>
        <v>1 to 2 hours</v>
      </c>
      <c r="L328">
        <f>ROUND(calls[[#This Row],[Satisfaction Rating]],0)</f>
        <v>4</v>
      </c>
    </row>
    <row r="329" spans="2:12" x14ac:dyDescent="0.35">
      <c r="B329" t="s">
        <v>350</v>
      </c>
      <c r="C329" t="s">
        <v>11</v>
      </c>
      <c r="D329">
        <v>75</v>
      </c>
      <c r="E329" s="17" t="s">
        <v>8</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           ]]&lt;=10,"Under 10 mins", calls[[#This Row],[Duration           ]]&lt;=30, "10 to 30 mins", calls[[#This Row],[Duration           ]]&lt;=60, "30 to 60 mins", calls[[#This Row],[Duration           ]]&lt;=120, "1 to 2 hours", TRUE, "More than 2 hours")</f>
        <v>1 to 2 hours</v>
      </c>
      <c r="L329">
        <f>ROUND(calls[[#This Row],[Satisfaction Rating]],0)</f>
        <v>3</v>
      </c>
    </row>
    <row r="330" spans="2:12" x14ac:dyDescent="0.35">
      <c r="B330" t="s">
        <v>351</v>
      </c>
      <c r="C330" t="s">
        <v>4</v>
      </c>
      <c r="D330">
        <v>70</v>
      </c>
      <c r="E330" s="17" t="s">
        <v>12</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           ]]&lt;=10,"Under 10 mins", calls[[#This Row],[Duration           ]]&lt;=30, "10 to 30 mins", calls[[#This Row],[Duration           ]]&lt;=60, "30 to 60 mins", calls[[#This Row],[Duration           ]]&lt;=120, "1 to 2 hours", TRUE, "More than 2 hours")</f>
        <v>1 to 2 hours</v>
      </c>
      <c r="L330">
        <f>ROUND(calls[[#This Row],[Satisfaction Rating]],0)</f>
        <v>4</v>
      </c>
    </row>
    <row r="331" spans="2:12" x14ac:dyDescent="0.35">
      <c r="B331" t="s">
        <v>352</v>
      </c>
      <c r="C331" t="s">
        <v>21</v>
      </c>
      <c r="D331">
        <v>23</v>
      </c>
      <c r="E331" s="17" t="s">
        <v>5</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           ]]&lt;=10,"Under 10 mins", calls[[#This Row],[Duration           ]]&lt;=30, "10 to 30 mins", calls[[#This Row],[Duration           ]]&lt;=60, "30 to 60 mins", calls[[#This Row],[Duration           ]]&lt;=120, "1 to 2 hours", TRUE, "More than 2 hours")</f>
        <v>10 to 30 mins</v>
      </c>
      <c r="L331">
        <f>ROUND(calls[[#This Row],[Satisfaction Rating]],0)</f>
        <v>2</v>
      </c>
    </row>
    <row r="332" spans="2:12" x14ac:dyDescent="0.35">
      <c r="B332" t="s">
        <v>353</v>
      </c>
      <c r="C332" t="s">
        <v>17</v>
      </c>
      <c r="D332">
        <v>104</v>
      </c>
      <c r="E332" s="17" t="s">
        <v>10</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           ]]&lt;=10,"Under 10 mins", calls[[#This Row],[Duration           ]]&lt;=30, "10 to 30 mins", calls[[#This Row],[Duration           ]]&lt;=60, "30 to 60 mins", calls[[#This Row],[Duration           ]]&lt;=120, "1 to 2 hours", TRUE, "More than 2 hours")</f>
        <v>1 to 2 hours</v>
      </c>
      <c r="L332">
        <f>ROUND(calls[[#This Row],[Satisfaction Rating]],0)</f>
        <v>4</v>
      </c>
    </row>
    <row r="333" spans="2:12" x14ac:dyDescent="0.35">
      <c r="B333" t="s">
        <v>354</v>
      </c>
      <c r="C333" t="s">
        <v>16</v>
      </c>
      <c r="D333">
        <v>95</v>
      </c>
      <c r="E333" s="17" t="s">
        <v>12</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           ]]&lt;=10,"Under 10 mins", calls[[#This Row],[Duration           ]]&lt;=30, "10 to 30 mins", calls[[#This Row],[Duration           ]]&lt;=60, "30 to 60 mins", calls[[#This Row],[Duration           ]]&lt;=120, "1 to 2 hours", TRUE, "More than 2 hours")</f>
        <v>1 to 2 hours</v>
      </c>
      <c r="L333">
        <f>ROUND(calls[[#This Row],[Satisfaction Rating]],0)</f>
        <v>4</v>
      </c>
    </row>
    <row r="334" spans="2:12" x14ac:dyDescent="0.35">
      <c r="B334" t="s">
        <v>355</v>
      </c>
      <c r="C334" t="s">
        <v>7</v>
      </c>
      <c r="D334">
        <v>49</v>
      </c>
      <c r="E334" s="17" t="s">
        <v>9</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           ]]&lt;=10,"Under 10 mins", calls[[#This Row],[Duration           ]]&lt;=30, "10 to 30 mins", calls[[#This Row],[Duration           ]]&lt;=60, "30 to 60 mins", calls[[#This Row],[Duration           ]]&lt;=120, "1 to 2 hours", TRUE, "More than 2 hours")</f>
        <v>30 to 60 mins</v>
      </c>
      <c r="L334">
        <f>ROUND(calls[[#This Row],[Satisfaction Rating]],0)</f>
        <v>3</v>
      </c>
    </row>
    <row r="335" spans="2:12" x14ac:dyDescent="0.35">
      <c r="B335" t="s">
        <v>356</v>
      </c>
      <c r="C335" t="s">
        <v>15</v>
      </c>
      <c r="D335">
        <v>8</v>
      </c>
      <c r="E335" s="17" t="s">
        <v>5</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           ]]&lt;=10,"Under 10 mins", calls[[#This Row],[Duration           ]]&lt;=30, "10 to 30 mins", calls[[#This Row],[Duration           ]]&lt;=60, "30 to 60 mins", calls[[#This Row],[Duration           ]]&lt;=120, "1 to 2 hours", TRUE, "More than 2 hours")</f>
        <v>Under 10 mins</v>
      </c>
      <c r="L335">
        <f>ROUND(calls[[#This Row],[Satisfaction Rating]],0)</f>
        <v>5</v>
      </c>
    </row>
    <row r="336" spans="2:12" x14ac:dyDescent="0.35">
      <c r="B336" t="s">
        <v>357</v>
      </c>
      <c r="C336" t="s">
        <v>16</v>
      </c>
      <c r="D336">
        <v>157</v>
      </c>
      <c r="E336" s="17" t="s">
        <v>9</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           ]]&lt;=10,"Under 10 mins", calls[[#This Row],[Duration           ]]&lt;=30, "10 to 30 mins", calls[[#This Row],[Duration           ]]&lt;=60, "30 to 60 mins", calls[[#This Row],[Duration           ]]&lt;=120, "1 to 2 hours", TRUE, "More than 2 hours")</f>
        <v>More than 2 hours</v>
      </c>
      <c r="L336">
        <f>ROUND(calls[[#This Row],[Satisfaction Rating]],0)</f>
        <v>4</v>
      </c>
    </row>
    <row r="337" spans="2:12" x14ac:dyDescent="0.35">
      <c r="B337" t="s">
        <v>358</v>
      </c>
      <c r="C337" t="s">
        <v>22</v>
      </c>
      <c r="D337">
        <v>74</v>
      </c>
      <c r="E337" s="17" t="s">
        <v>8</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           ]]&lt;=10,"Under 10 mins", calls[[#This Row],[Duration           ]]&lt;=30, "10 to 30 mins", calls[[#This Row],[Duration           ]]&lt;=60, "30 to 60 mins", calls[[#This Row],[Duration           ]]&lt;=120, "1 to 2 hours", TRUE, "More than 2 hours")</f>
        <v>1 to 2 hours</v>
      </c>
      <c r="L337">
        <f>ROUND(calls[[#This Row],[Satisfaction Rating]],0)</f>
        <v>5</v>
      </c>
    </row>
    <row r="338" spans="2:12" x14ac:dyDescent="0.35">
      <c r="B338" t="s">
        <v>359</v>
      </c>
      <c r="C338" t="s">
        <v>21</v>
      </c>
      <c r="D338">
        <v>72</v>
      </c>
      <c r="E338" s="17" t="s">
        <v>12</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           ]]&lt;=10,"Under 10 mins", calls[[#This Row],[Duration           ]]&lt;=30, "10 to 30 mins", calls[[#This Row],[Duration           ]]&lt;=60, "30 to 60 mins", calls[[#This Row],[Duration           ]]&lt;=120, "1 to 2 hours", TRUE, "More than 2 hours")</f>
        <v>1 to 2 hours</v>
      </c>
      <c r="L338">
        <f>ROUND(calls[[#This Row],[Satisfaction Rating]],0)</f>
        <v>3</v>
      </c>
    </row>
    <row r="339" spans="2:12" x14ac:dyDescent="0.35">
      <c r="B339" t="s">
        <v>360</v>
      </c>
      <c r="C339" t="s">
        <v>22</v>
      </c>
      <c r="D339">
        <v>79</v>
      </c>
      <c r="E339" s="17" t="s">
        <v>8</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           ]]&lt;=10,"Under 10 mins", calls[[#This Row],[Duration           ]]&lt;=30, "10 to 30 mins", calls[[#This Row],[Duration           ]]&lt;=60, "30 to 60 mins", calls[[#This Row],[Duration           ]]&lt;=120, "1 to 2 hours", TRUE, "More than 2 hours")</f>
        <v>1 to 2 hours</v>
      </c>
      <c r="L339">
        <f>ROUND(calls[[#This Row],[Satisfaction Rating]],0)</f>
        <v>5</v>
      </c>
    </row>
    <row r="340" spans="2:12" x14ac:dyDescent="0.35">
      <c r="B340" t="s">
        <v>361</v>
      </c>
      <c r="C340" t="s">
        <v>18</v>
      </c>
      <c r="D340">
        <v>23</v>
      </c>
      <c r="E340" s="17" t="s">
        <v>8</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           ]]&lt;=10,"Under 10 mins", calls[[#This Row],[Duration           ]]&lt;=30, "10 to 30 mins", calls[[#This Row],[Duration           ]]&lt;=60, "30 to 60 mins", calls[[#This Row],[Duration           ]]&lt;=120, "1 to 2 hours", TRUE, "More than 2 hours")</f>
        <v>10 to 30 mins</v>
      </c>
      <c r="L340">
        <f>ROUND(calls[[#This Row],[Satisfaction Rating]],0)</f>
        <v>2</v>
      </c>
    </row>
    <row r="341" spans="2:12" x14ac:dyDescent="0.35">
      <c r="B341" t="s">
        <v>362</v>
      </c>
      <c r="C341" t="s">
        <v>11</v>
      </c>
      <c r="D341">
        <v>69</v>
      </c>
      <c r="E341" s="17" t="s">
        <v>8</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           ]]&lt;=10,"Under 10 mins", calls[[#This Row],[Duration           ]]&lt;=30, "10 to 30 mins", calls[[#This Row],[Duration           ]]&lt;=60, "30 to 60 mins", calls[[#This Row],[Duration           ]]&lt;=120, "1 to 2 hours", TRUE, "More than 2 hours")</f>
        <v>1 to 2 hours</v>
      </c>
      <c r="L341">
        <f>ROUND(calls[[#This Row],[Satisfaction Rating]],0)</f>
        <v>5</v>
      </c>
    </row>
    <row r="342" spans="2:12" x14ac:dyDescent="0.35">
      <c r="B342" t="s">
        <v>363</v>
      </c>
      <c r="C342" t="s">
        <v>6</v>
      </c>
      <c r="D342">
        <v>64</v>
      </c>
      <c r="E342" s="17" t="s">
        <v>8</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           ]]&lt;=10,"Under 10 mins", calls[[#This Row],[Duration           ]]&lt;=30, "10 to 30 mins", calls[[#This Row],[Duration           ]]&lt;=60, "30 to 60 mins", calls[[#This Row],[Duration           ]]&lt;=120, "1 to 2 hours", TRUE, "More than 2 hours")</f>
        <v>1 to 2 hours</v>
      </c>
      <c r="L342">
        <f>ROUND(calls[[#This Row],[Satisfaction Rating]],0)</f>
        <v>3</v>
      </c>
    </row>
    <row r="343" spans="2:12" x14ac:dyDescent="0.35">
      <c r="B343" t="s">
        <v>364</v>
      </c>
      <c r="C343" t="s">
        <v>23</v>
      </c>
      <c r="D343">
        <v>47</v>
      </c>
      <c r="E343" s="17" t="s">
        <v>9</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           ]]&lt;=10,"Under 10 mins", calls[[#This Row],[Duration           ]]&lt;=30, "10 to 30 mins", calls[[#This Row],[Duration           ]]&lt;=60, "30 to 60 mins", calls[[#This Row],[Duration           ]]&lt;=120, "1 to 2 hours", TRUE, "More than 2 hours")</f>
        <v>30 to 60 mins</v>
      </c>
      <c r="L343">
        <f>ROUND(calls[[#This Row],[Satisfaction Rating]],0)</f>
        <v>4</v>
      </c>
    </row>
    <row r="344" spans="2:12" x14ac:dyDescent="0.35">
      <c r="B344" t="s">
        <v>365</v>
      </c>
      <c r="C344" t="s">
        <v>22</v>
      </c>
      <c r="D344">
        <v>55</v>
      </c>
      <c r="E344" s="17" t="s">
        <v>12</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           ]]&lt;=10,"Under 10 mins", calls[[#This Row],[Duration           ]]&lt;=30, "10 to 30 mins", calls[[#This Row],[Duration           ]]&lt;=60, "30 to 60 mins", calls[[#This Row],[Duration           ]]&lt;=120, "1 to 2 hours", TRUE, "More than 2 hours")</f>
        <v>30 to 60 mins</v>
      </c>
      <c r="L344">
        <f>ROUND(calls[[#This Row],[Satisfaction Rating]],0)</f>
        <v>4</v>
      </c>
    </row>
    <row r="345" spans="2:12" x14ac:dyDescent="0.35">
      <c r="B345" t="s">
        <v>366</v>
      </c>
      <c r="C345" t="s">
        <v>17</v>
      </c>
      <c r="D345">
        <v>104</v>
      </c>
      <c r="E345" s="17" t="s">
        <v>12</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           ]]&lt;=10,"Under 10 mins", calls[[#This Row],[Duration           ]]&lt;=30, "10 to 30 mins", calls[[#This Row],[Duration           ]]&lt;=60, "30 to 60 mins", calls[[#This Row],[Duration           ]]&lt;=120, "1 to 2 hours", TRUE, "More than 2 hours")</f>
        <v>1 to 2 hours</v>
      </c>
      <c r="L345">
        <f>ROUND(calls[[#This Row],[Satisfaction Rating]],0)</f>
        <v>4</v>
      </c>
    </row>
    <row r="346" spans="2:12" x14ac:dyDescent="0.35">
      <c r="B346" t="s">
        <v>367</v>
      </c>
      <c r="C346" t="s">
        <v>23</v>
      </c>
      <c r="D346">
        <v>116</v>
      </c>
      <c r="E346" s="17" t="s">
        <v>8</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           ]]&lt;=10,"Under 10 mins", calls[[#This Row],[Duration           ]]&lt;=30, "10 to 30 mins", calls[[#This Row],[Duration           ]]&lt;=60, "30 to 60 mins", calls[[#This Row],[Duration           ]]&lt;=120, "1 to 2 hours", TRUE, "More than 2 hours")</f>
        <v>1 to 2 hours</v>
      </c>
      <c r="L346">
        <f>ROUND(calls[[#This Row],[Satisfaction Rating]],0)</f>
        <v>5</v>
      </c>
    </row>
    <row r="347" spans="2:12" x14ac:dyDescent="0.35">
      <c r="B347" t="s">
        <v>368</v>
      </c>
      <c r="C347" t="s">
        <v>18</v>
      </c>
      <c r="D347">
        <v>99</v>
      </c>
      <c r="E347" s="17" t="s">
        <v>12</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           ]]&lt;=10,"Under 10 mins", calls[[#This Row],[Duration           ]]&lt;=30, "10 to 30 mins", calls[[#This Row],[Duration           ]]&lt;=60, "30 to 60 mins", calls[[#This Row],[Duration           ]]&lt;=120, "1 to 2 hours", TRUE, "More than 2 hours")</f>
        <v>1 to 2 hours</v>
      </c>
      <c r="L347">
        <f>ROUND(calls[[#This Row],[Satisfaction Rating]],0)</f>
        <v>3</v>
      </c>
    </row>
    <row r="348" spans="2:12" x14ac:dyDescent="0.35">
      <c r="B348" t="s">
        <v>369</v>
      </c>
      <c r="C348" t="s">
        <v>17</v>
      </c>
      <c r="D348">
        <v>84</v>
      </c>
      <c r="E348" s="17" t="s">
        <v>12</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           ]]&lt;=10,"Under 10 mins", calls[[#This Row],[Duration           ]]&lt;=30, "10 to 30 mins", calls[[#This Row],[Duration           ]]&lt;=60, "30 to 60 mins", calls[[#This Row],[Duration           ]]&lt;=120, "1 to 2 hours", TRUE, "More than 2 hours")</f>
        <v>1 to 2 hours</v>
      </c>
      <c r="L348">
        <f>ROUND(calls[[#This Row],[Satisfaction Rating]],0)</f>
        <v>3</v>
      </c>
    </row>
    <row r="349" spans="2:12" x14ac:dyDescent="0.35">
      <c r="B349" t="s">
        <v>370</v>
      </c>
      <c r="C349" t="s">
        <v>15</v>
      </c>
      <c r="D349">
        <v>159</v>
      </c>
      <c r="E349" s="17" t="s">
        <v>12</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           ]]&lt;=10,"Under 10 mins", calls[[#This Row],[Duration           ]]&lt;=30, "10 to 30 mins", calls[[#This Row],[Duration           ]]&lt;=60, "30 to 60 mins", calls[[#This Row],[Duration           ]]&lt;=120, "1 to 2 hours", TRUE, "More than 2 hours")</f>
        <v>More than 2 hours</v>
      </c>
      <c r="L349">
        <f>ROUND(calls[[#This Row],[Satisfaction Rating]],0)</f>
        <v>5</v>
      </c>
    </row>
    <row r="350" spans="2:12" x14ac:dyDescent="0.35">
      <c r="B350" t="s">
        <v>371</v>
      </c>
      <c r="C350" t="s">
        <v>14</v>
      </c>
      <c r="D350">
        <v>25</v>
      </c>
      <c r="E350" s="17" t="s">
        <v>9</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           ]]&lt;=10,"Under 10 mins", calls[[#This Row],[Duration           ]]&lt;=30, "10 to 30 mins", calls[[#This Row],[Duration           ]]&lt;=60, "30 to 60 mins", calls[[#This Row],[Duration           ]]&lt;=120, "1 to 2 hours", TRUE, "More than 2 hours")</f>
        <v>10 to 30 mins</v>
      </c>
      <c r="L350">
        <f>ROUND(calls[[#This Row],[Satisfaction Rating]],0)</f>
        <v>4</v>
      </c>
    </row>
    <row r="351" spans="2:12" x14ac:dyDescent="0.35">
      <c r="B351" t="s">
        <v>372</v>
      </c>
      <c r="C351" t="s">
        <v>15</v>
      </c>
      <c r="D351">
        <v>53</v>
      </c>
      <c r="E351" s="17" t="s">
        <v>5</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           ]]&lt;=10,"Under 10 mins", calls[[#This Row],[Duration           ]]&lt;=30, "10 to 30 mins", calls[[#This Row],[Duration           ]]&lt;=60, "30 to 60 mins", calls[[#This Row],[Duration           ]]&lt;=120, "1 to 2 hours", TRUE, "More than 2 hours")</f>
        <v>30 to 60 mins</v>
      </c>
      <c r="L351">
        <f>ROUND(calls[[#This Row],[Satisfaction Rating]],0)</f>
        <v>5</v>
      </c>
    </row>
    <row r="352" spans="2:12" x14ac:dyDescent="0.35">
      <c r="B352" t="s">
        <v>373</v>
      </c>
      <c r="C352" t="s">
        <v>15</v>
      </c>
      <c r="D352">
        <v>89</v>
      </c>
      <c r="E352" s="17" t="s">
        <v>9</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           ]]&lt;=10,"Under 10 mins", calls[[#This Row],[Duration           ]]&lt;=30, "10 to 30 mins", calls[[#This Row],[Duration           ]]&lt;=60, "30 to 60 mins", calls[[#This Row],[Duration           ]]&lt;=120, "1 to 2 hours", TRUE, "More than 2 hours")</f>
        <v>1 to 2 hours</v>
      </c>
      <c r="L352">
        <f>ROUND(calls[[#This Row],[Satisfaction Rating]],0)</f>
        <v>5</v>
      </c>
    </row>
    <row r="353" spans="2:12" x14ac:dyDescent="0.35">
      <c r="B353" t="s">
        <v>374</v>
      </c>
      <c r="C353" t="s">
        <v>20</v>
      </c>
      <c r="D353">
        <v>73</v>
      </c>
      <c r="E353" s="17" t="s">
        <v>8</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           ]]&lt;=10,"Under 10 mins", calls[[#This Row],[Duration           ]]&lt;=30, "10 to 30 mins", calls[[#This Row],[Duration           ]]&lt;=60, "30 to 60 mins", calls[[#This Row],[Duration           ]]&lt;=120, "1 to 2 hours", TRUE, "More than 2 hours")</f>
        <v>1 to 2 hours</v>
      </c>
      <c r="L353">
        <f>ROUND(calls[[#This Row],[Satisfaction Rating]],0)</f>
        <v>4</v>
      </c>
    </row>
    <row r="354" spans="2:12" x14ac:dyDescent="0.35">
      <c r="B354" t="s">
        <v>375</v>
      </c>
      <c r="C354" t="s">
        <v>18</v>
      </c>
      <c r="D354">
        <v>50</v>
      </c>
      <c r="E354" s="17" t="s">
        <v>8</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           ]]&lt;=10,"Under 10 mins", calls[[#This Row],[Duration           ]]&lt;=30, "10 to 30 mins", calls[[#This Row],[Duration           ]]&lt;=60, "30 to 60 mins", calls[[#This Row],[Duration           ]]&lt;=120, "1 to 2 hours", TRUE, "More than 2 hours")</f>
        <v>30 to 60 mins</v>
      </c>
      <c r="L354">
        <f>ROUND(calls[[#This Row],[Satisfaction Rating]],0)</f>
        <v>4</v>
      </c>
    </row>
    <row r="355" spans="2:12" x14ac:dyDescent="0.35">
      <c r="B355" t="s">
        <v>376</v>
      </c>
      <c r="C355" t="s">
        <v>7</v>
      </c>
      <c r="D355">
        <v>98</v>
      </c>
      <c r="E355" s="17" t="s">
        <v>8</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           ]]&lt;=10,"Under 10 mins", calls[[#This Row],[Duration           ]]&lt;=30, "10 to 30 mins", calls[[#This Row],[Duration           ]]&lt;=60, "30 to 60 mins", calls[[#This Row],[Duration           ]]&lt;=120, "1 to 2 hours", TRUE, "More than 2 hours")</f>
        <v>1 to 2 hours</v>
      </c>
      <c r="L355">
        <f>ROUND(calls[[#This Row],[Satisfaction Rating]],0)</f>
        <v>4</v>
      </c>
    </row>
    <row r="356" spans="2:12" x14ac:dyDescent="0.35">
      <c r="B356" t="s">
        <v>377</v>
      </c>
      <c r="C356" t="s">
        <v>13</v>
      </c>
      <c r="D356">
        <v>114</v>
      </c>
      <c r="E356" s="17" t="s">
        <v>12</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           ]]&lt;=10,"Under 10 mins", calls[[#This Row],[Duration           ]]&lt;=30, "10 to 30 mins", calls[[#This Row],[Duration           ]]&lt;=60, "30 to 60 mins", calls[[#This Row],[Duration           ]]&lt;=120, "1 to 2 hours", TRUE, "More than 2 hours")</f>
        <v>1 to 2 hours</v>
      </c>
      <c r="L356">
        <f>ROUND(calls[[#This Row],[Satisfaction Rating]],0)</f>
        <v>4</v>
      </c>
    </row>
    <row r="357" spans="2:12" x14ac:dyDescent="0.35">
      <c r="B357" t="s">
        <v>378</v>
      </c>
      <c r="C357" t="s">
        <v>6</v>
      </c>
      <c r="D357">
        <v>67</v>
      </c>
      <c r="E357" s="17" t="s">
        <v>12</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           ]]&lt;=10,"Under 10 mins", calls[[#This Row],[Duration           ]]&lt;=30, "10 to 30 mins", calls[[#This Row],[Duration           ]]&lt;=60, "30 to 60 mins", calls[[#This Row],[Duration           ]]&lt;=120, "1 to 2 hours", TRUE, "More than 2 hours")</f>
        <v>1 to 2 hours</v>
      </c>
      <c r="L357">
        <f>ROUND(calls[[#This Row],[Satisfaction Rating]],0)</f>
        <v>3</v>
      </c>
    </row>
    <row r="358" spans="2:12" x14ac:dyDescent="0.35">
      <c r="B358" t="s">
        <v>379</v>
      </c>
      <c r="C358" t="s">
        <v>22</v>
      </c>
      <c r="D358">
        <v>91</v>
      </c>
      <c r="E358" s="17" t="s">
        <v>8</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           ]]&lt;=10,"Under 10 mins", calls[[#This Row],[Duration           ]]&lt;=30, "10 to 30 mins", calls[[#This Row],[Duration           ]]&lt;=60, "30 to 60 mins", calls[[#This Row],[Duration           ]]&lt;=120, "1 to 2 hours", TRUE, "More than 2 hours")</f>
        <v>1 to 2 hours</v>
      </c>
      <c r="L358">
        <f>ROUND(calls[[#This Row],[Satisfaction Rating]],0)</f>
        <v>5</v>
      </c>
    </row>
    <row r="359" spans="2:12" x14ac:dyDescent="0.35">
      <c r="B359" t="s">
        <v>380</v>
      </c>
      <c r="C359" t="s">
        <v>4</v>
      </c>
      <c r="D359">
        <v>67</v>
      </c>
      <c r="E359" s="17" t="s">
        <v>8</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           ]]&lt;=10,"Under 10 mins", calls[[#This Row],[Duration           ]]&lt;=30, "10 to 30 mins", calls[[#This Row],[Duration           ]]&lt;=60, "30 to 60 mins", calls[[#This Row],[Duration           ]]&lt;=120, "1 to 2 hours", TRUE, "More than 2 hours")</f>
        <v>1 to 2 hours</v>
      </c>
      <c r="L359">
        <f>ROUND(calls[[#This Row],[Satisfaction Rating]],0)</f>
        <v>5</v>
      </c>
    </row>
    <row r="360" spans="2:12" x14ac:dyDescent="0.35">
      <c r="B360" t="s">
        <v>381</v>
      </c>
      <c r="C360" t="s">
        <v>13</v>
      </c>
      <c r="D360">
        <v>139</v>
      </c>
      <c r="E360" s="17" t="s">
        <v>9</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           ]]&lt;=10,"Under 10 mins", calls[[#This Row],[Duration           ]]&lt;=30, "10 to 30 mins", calls[[#This Row],[Duration           ]]&lt;=60, "30 to 60 mins", calls[[#This Row],[Duration           ]]&lt;=120, "1 to 2 hours", TRUE, "More than 2 hours")</f>
        <v>More than 2 hours</v>
      </c>
      <c r="L360">
        <f>ROUND(calls[[#This Row],[Satisfaction Rating]],0)</f>
        <v>4</v>
      </c>
    </row>
    <row r="361" spans="2:12" x14ac:dyDescent="0.35">
      <c r="B361" t="s">
        <v>382</v>
      </c>
      <c r="C361" t="s">
        <v>4</v>
      </c>
      <c r="D361">
        <v>102</v>
      </c>
      <c r="E361" s="17" t="s">
        <v>9</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           ]]&lt;=10,"Under 10 mins", calls[[#This Row],[Duration           ]]&lt;=30, "10 to 30 mins", calls[[#This Row],[Duration           ]]&lt;=60, "30 to 60 mins", calls[[#This Row],[Duration           ]]&lt;=120, "1 to 2 hours", TRUE, "More than 2 hours")</f>
        <v>1 to 2 hours</v>
      </c>
      <c r="L361">
        <f>ROUND(calls[[#This Row],[Satisfaction Rating]],0)</f>
        <v>4</v>
      </c>
    </row>
    <row r="362" spans="2:12" x14ac:dyDescent="0.35">
      <c r="B362" t="s">
        <v>383</v>
      </c>
      <c r="C362" t="s">
        <v>16</v>
      </c>
      <c r="D362">
        <v>108</v>
      </c>
      <c r="E362" s="17" t="s">
        <v>10</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           ]]&lt;=10,"Under 10 mins", calls[[#This Row],[Duration           ]]&lt;=30, "10 to 30 mins", calls[[#This Row],[Duration           ]]&lt;=60, "30 to 60 mins", calls[[#This Row],[Duration           ]]&lt;=120, "1 to 2 hours", TRUE, "More than 2 hours")</f>
        <v>1 to 2 hours</v>
      </c>
      <c r="L362">
        <f>ROUND(calls[[#This Row],[Satisfaction Rating]],0)</f>
        <v>3</v>
      </c>
    </row>
    <row r="363" spans="2:12" x14ac:dyDescent="0.35">
      <c r="B363" t="s">
        <v>384</v>
      </c>
      <c r="C363" t="s">
        <v>14</v>
      </c>
      <c r="D363">
        <v>66</v>
      </c>
      <c r="E363" s="17" t="s">
        <v>8</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           ]]&lt;=10,"Under 10 mins", calls[[#This Row],[Duration           ]]&lt;=30, "10 to 30 mins", calls[[#This Row],[Duration           ]]&lt;=60, "30 to 60 mins", calls[[#This Row],[Duration           ]]&lt;=120, "1 to 2 hours", TRUE, "More than 2 hours")</f>
        <v>1 to 2 hours</v>
      </c>
      <c r="L363">
        <f>ROUND(calls[[#This Row],[Satisfaction Rating]],0)</f>
        <v>4</v>
      </c>
    </row>
    <row r="364" spans="2:12" x14ac:dyDescent="0.35">
      <c r="B364" t="s">
        <v>385</v>
      </c>
      <c r="C364" t="s">
        <v>21</v>
      </c>
      <c r="D364">
        <v>85</v>
      </c>
      <c r="E364" s="17" t="s">
        <v>9</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           ]]&lt;=10,"Under 10 mins", calls[[#This Row],[Duration           ]]&lt;=30, "10 to 30 mins", calls[[#This Row],[Duration           ]]&lt;=60, "30 to 60 mins", calls[[#This Row],[Duration           ]]&lt;=120, "1 to 2 hours", TRUE, "More than 2 hours")</f>
        <v>1 to 2 hours</v>
      </c>
      <c r="L364">
        <f>ROUND(calls[[#This Row],[Satisfaction Rating]],0)</f>
        <v>4</v>
      </c>
    </row>
    <row r="365" spans="2:12" x14ac:dyDescent="0.35">
      <c r="B365" t="s">
        <v>386</v>
      </c>
      <c r="C365" t="s">
        <v>6</v>
      </c>
      <c r="D365">
        <v>55</v>
      </c>
      <c r="E365" s="17" t="s">
        <v>10</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           ]]&lt;=10,"Under 10 mins", calls[[#This Row],[Duration           ]]&lt;=30, "10 to 30 mins", calls[[#This Row],[Duration           ]]&lt;=60, "30 to 60 mins", calls[[#This Row],[Duration           ]]&lt;=120, "1 to 2 hours", TRUE, "More than 2 hours")</f>
        <v>30 to 60 mins</v>
      </c>
      <c r="L365">
        <f>ROUND(calls[[#This Row],[Satisfaction Rating]],0)</f>
        <v>4</v>
      </c>
    </row>
    <row r="366" spans="2:12" x14ac:dyDescent="0.35">
      <c r="B366" t="s">
        <v>387</v>
      </c>
      <c r="C366" t="s">
        <v>16</v>
      </c>
      <c r="D366">
        <v>17</v>
      </c>
      <c r="E366" s="17" t="s">
        <v>5</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           ]]&lt;=10,"Under 10 mins", calls[[#This Row],[Duration           ]]&lt;=30, "10 to 30 mins", calls[[#This Row],[Duration           ]]&lt;=60, "30 to 60 mins", calls[[#This Row],[Duration           ]]&lt;=120, "1 to 2 hours", TRUE, "More than 2 hours")</f>
        <v>10 to 30 mins</v>
      </c>
      <c r="L366">
        <f>ROUND(calls[[#This Row],[Satisfaction Rating]],0)</f>
        <v>5</v>
      </c>
    </row>
    <row r="367" spans="2:12" x14ac:dyDescent="0.35">
      <c r="B367" t="s">
        <v>388</v>
      </c>
      <c r="C367" t="s">
        <v>6</v>
      </c>
      <c r="D367">
        <v>128</v>
      </c>
      <c r="E367" s="17" t="s">
        <v>5</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           ]]&lt;=10,"Under 10 mins", calls[[#This Row],[Duration           ]]&lt;=30, "10 to 30 mins", calls[[#This Row],[Duration           ]]&lt;=60, "30 to 60 mins", calls[[#This Row],[Duration           ]]&lt;=120, "1 to 2 hours", TRUE, "More than 2 hours")</f>
        <v>More than 2 hours</v>
      </c>
      <c r="L367">
        <f>ROUND(calls[[#This Row],[Satisfaction Rating]],0)</f>
        <v>3</v>
      </c>
    </row>
    <row r="368" spans="2:12" x14ac:dyDescent="0.35">
      <c r="B368" t="s">
        <v>389</v>
      </c>
      <c r="C368" t="s">
        <v>18</v>
      </c>
      <c r="D368">
        <v>45</v>
      </c>
      <c r="E368" s="17" t="s">
        <v>10</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           ]]&lt;=10,"Under 10 mins", calls[[#This Row],[Duration           ]]&lt;=30, "10 to 30 mins", calls[[#This Row],[Duration           ]]&lt;=60, "30 to 60 mins", calls[[#This Row],[Duration           ]]&lt;=120, "1 to 2 hours", TRUE, "More than 2 hours")</f>
        <v>30 to 60 mins</v>
      </c>
      <c r="L368">
        <f>ROUND(calls[[#This Row],[Satisfaction Rating]],0)</f>
        <v>3</v>
      </c>
    </row>
    <row r="369" spans="2:12" x14ac:dyDescent="0.35">
      <c r="B369" t="s">
        <v>390</v>
      </c>
      <c r="C369" t="s">
        <v>16</v>
      </c>
      <c r="D369">
        <v>41</v>
      </c>
      <c r="E369" s="17" t="s">
        <v>5</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           ]]&lt;=10,"Under 10 mins", calls[[#This Row],[Duration           ]]&lt;=30, "10 to 30 mins", calls[[#This Row],[Duration           ]]&lt;=60, "30 to 60 mins", calls[[#This Row],[Duration           ]]&lt;=120, "1 to 2 hours", TRUE, "More than 2 hours")</f>
        <v>30 to 60 mins</v>
      </c>
      <c r="L369">
        <f>ROUND(calls[[#This Row],[Satisfaction Rating]],0)</f>
        <v>3</v>
      </c>
    </row>
    <row r="370" spans="2:12" x14ac:dyDescent="0.35">
      <c r="B370" t="s">
        <v>391</v>
      </c>
      <c r="C370" t="s">
        <v>23</v>
      </c>
      <c r="D370">
        <v>49</v>
      </c>
      <c r="E370" s="17" t="s">
        <v>5</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           ]]&lt;=10,"Under 10 mins", calls[[#This Row],[Duration           ]]&lt;=30, "10 to 30 mins", calls[[#This Row],[Duration           ]]&lt;=60, "30 to 60 mins", calls[[#This Row],[Duration           ]]&lt;=120, "1 to 2 hours", TRUE, "More than 2 hours")</f>
        <v>30 to 60 mins</v>
      </c>
      <c r="L370">
        <f>ROUND(calls[[#This Row],[Satisfaction Rating]],0)</f>
        <v>3</v>
      </c>
    </row>
    <row r="371" spans="2:12" x14ac:dyDescent="0.35">
      <c r="B371" t="s">
        <v>392</v>
      </c>
      <c r="C371" t="s">
        <v>11</v>
      </c>
      <c r="D371">
        <v>21</v>
      </c>
      <c r="E371" s="17" t="s">
        <v>12</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           ]]&lt;=10,"Under 10 mins", calls[[#This Row],[Duration           ]]&lt;=30, "10 to 30 mins", calls[[#This Row],[Duration           ]]&lt;=60, "30 to 60 mins", calls[[#This Row],[Duration           ]]&lt;=120, "1 to 2 hours", TRUE, "More than 2 hours")</f>
        <v>10 to 30 mins</v>
      </c>
      <c r="L371">
        <f>ROUND(calls[[#This Row],[Satisfaction Rating]],0)</f>
        <v>5</v>
      </c>
    </row>
    <row r="372" spans="2:12" x14ac:dyDescent="0.35">
      <c r="B372" t="s">
        <v>393</v>
      </c>
      <c r="C372" t="s">
        <v>15</v>
      </c>
      <c r="D372">
        <v>133</v>
      </c>
      <c r="E372" s="17" t="s">
        <v>10</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           ]]&lt;=10,"Under 10 mins", calls[[#This Row],[Duration           ]]&lt;=30, "10 to 30 mins", calls[[#This Row],[Duration           ]]&lt;=60, "30 to 60 mins", calls[[#This Row],[Duration           ]]&lt;=120, "1 to 2 hours", TRUE, "More than 2 hours")</f>
        <v>More than 2 hours</v>
      </c>
      <c r="L372">
        <f>ROUND(calls[[#This Row],[Satisfaction Rating]],0)</f>
        <v>4</v>
      </c>
    </row>
    <row r="373" spans="2:12" x14ac:dyDescent="0.35">
      <c r="B373" t="s">
        <v>394</v>
      </c>
      <c r="C373" t="s">
        <v>19</v>
      </c>
      <c r="D373">
        <v>135</v>
      </c>
      <c r="E373" s="17" t="s">
        <v>8</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           ]]&lt;=10,"Under 10 mins", calls[[#This Row],[Duration           ]]&lt;=30, "10 to 30 mins", calls[[#This Row],[Duration           ]]&lt;=60, "30 to 60 mins", calls[[#This Row],[Duration           ]]&lt;=120, "1 to 2 hours", TRUE, "More than 2 hours")</f>
        <v>More than 2 hours</v>
      </c>
      <c r="L373">
        <f>ROUND(calls[[#This Row],[Satisfaction Rating]],0)</f>
        <v>5</v>
      </c>
    </row>
    <row r="374" spans="2:12" x14ac:dyDescent="0.35">
      <c r="B374" t="s">
        <v>395</v>
      </c>
      <c r="C374" t="s">
        <v>13</v>
      </c>
      <c r="D374">
        <v>69</v>
      </c>
      <c r="E374" s="17" t="s">
        <v>10</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           ]]&lt;=10,"Under 10 mins", calls[[#This Row],[Duration           ]]&lt;=30, "10 to 30 mins", calls[[#This Row],[Duration           ]]&lt;=60, "30 to 60 mins", calls[[#This Row],[Duration           ]]&lt;=120, "1 to 2 hours", TRUE, "More than 2 hours")</f>
        <v>1 to 2 hours</v>
      </c>
      <c r="L374">
        <f>ROUND(calls[[#This Row],[Satisfaction Rating]],0)</f>
        <v>2</v>
      </c>
    </row>
    <row r="375" spans="2:12" x14ac:dyDescent="0.35">
      <c r="B375" t="s">
        <v>396</v>
      </c>
      <c r="C375" t="s">
        <v>17</v>
      </c>
      <c r="D375">
        <v>110</v>
      </c>
      <c r="E375" s="17" t="s">
        <v>12</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           ]]&lt;=10,"Under 10 mins", calls[[#This Row],[Duration           ]]&lt;=30, "10 to 30 mins", calls[[#This Row],[Duration           ]]&lt;=60, "30 to 60 mins", calls[[#This Row],[Duration           ]]&lt;=120, "1 to 2 hours", TRUE, "More than 2 hours")</f>
        <v>1 to 2 hours</v>
      </c>
      <c r="L375">
        <f>ROUND(calls[[#This Row],[Satisfaction Rating]],0)</f>
        <v>3</v>
      </c>
    </row>
    <row r="376" spans="2:12" x14ac:dyDescent="0.35">
      <c r="B376" t="s">
        <v>397</v>
      </c>
      <c r="C376" t="s">
        <v>4</v>
      </c>
      <c r="D376">
        <v>64</v>
      </c>
      <c r="E376" s="17" t="s">
        <v>9</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           ]]&lt;=10,"Under 10 mins", calls[[#This Row],[Duration           ]]&lt;=30, "10 to 30 mins", calls[[#This Row],[Duration           ]]&lt;=60, "30 to 60 mins", calls[[#This Row],[Duration           ]]&lt;=120, "1 to 2 hours", TRUE, "More than 2 hours")</f>
        <v>1 to 2 hours</v>
      </c>
      <c r="L376">
        <f>ROUND(calls[[#This Row],[Satisfaction Rating]],0)</f>
        <v>4</v>
      </c>
    </row>
    <row r="377" spans="2:12" x14ac:dyDescent="0.35">
      <c r="B377" t="s">
        <v>398</v>
      </c>
      <c r="C377" t="s">
        <v>22</v>
      </c>
      <c r="D377">
        <v>105</v>
      </c>
      <c r="E377" s="17" t="s">
        <v>5</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           ]]&lt;=10,"Under 10 mins", calls[[#This Row],[Duration           ]]&lt;=30, "10 to 30 mins", calls[[#This Row],[Duration           ]]&lt;=60, "30 to 60 mins", calls[[#This Row],[Duration           ]]&lt;=120, "1 to 2 hours", TRUE, "More than 2 hours")</f>
        <v>1 to 2 hours</v>
      </c>
      <c r="L377">
        <f>ROUND(calls[[#This Row],[Satisfaction Rating]],0)</f>
        <v>4</v>
      </c>
    </row>
    <row r="378" spans="2:12" x14ac:dyDescent="0.35">
      <c r="B378" t="s">
        <v>399</v>
      </c>
      <c r="C378" t="s">
        <v>4</v>
      </c>
      <c r="D378">
        <v>165</v>
      </c>
      <c r="E378" s="17" t="s">
        <v>8</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           ]]&lt;=10,"Under 10 mins", calls[[#This Row],[Duration           ]]&lt;=30, "10 to 30 mins", calls[[#This Row],[Duration           ]]&lt;=60, "30 to 60 mins", calls[[#This Row],[Duration           ]]&lt;=120, "1 to 2 hours", TRUE, "More than 2 hours")</f>
        <v>More than 2 hours</v>
      </c>
      <c r="L378">
        <f>ROUND(calls[[#This Row],[Satisfaction Rating]],0)</f>
        <v>4</v>
      </c>
    </row>
    <row r="379" spans="2:12" x14ac:dyDescent="0.35">
      <c r="B379" t="s">
        <v>400</v>
      </c>
      <c r="C379" t="s">
        <v>18</v>
      </c>
      <c r="D379">
        <v>125</v>
      </c>
      <c r="E379" s="17" t="s">
        <v>8</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           ]]&lt;=10,"Under 10 mins", calls[[#This Row],[Duration           ]]&lt;=30, "10 to 30 mins", calls[[#This Row],[Duration           ]]&lt;=60, "30 to 60 mins", calls[[#This Row],[Duration           ]]&lt;=120, "1 to 2 hours", TRUE, "More than 2 hours")</f>
        <v>More than 2 hours</v>
      </c>
      <c r="L379">
        <f>ROUND(calls[[#This Row],[Satisfaction Rating]],0)</f>
        <v>5</v>
      </c>
    </row>
    <row r="380" spans="2:12" x14ac:dyDescent="0.35">
      <c r="B380" t="s">
        <v>401</v>
      </c>
      <c r="C380" t="s">
        <v>22</v>
      </c>
      <c r="D380">
        <v>88</v>
      </c>
      <c r="E380" s="17" t="s">
        <v>9</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           ]]&lt;=10,"Under 10 mins", calls[[#This Row],[Duration           ]]&lt;=30, "10 to 30 mins", calls[[#This Row],[Duration           ]]&lt;=60, "30 to 60 mins", calls[[#This Row],[Duration           ]]&lt;=120, "1 to 2 hours", TRUE, "More than 2 hours")</f>
        <v>1 to 2 hours</v>
      </c>
      <c r="L380">
        <f>ROUND(calls[[#This Row],[Satisfaction Rating]],0)</f>
        <v>4</v>
      </c>
    </row>
    <row r="381" spans="2:12" x14ac:dyDescent="0.35">
      <c r="B381" t="s">
        <v>402</v>
      </c>
      <c r="C381" t="s">
        <v>13</v>
      </c>
      <c r="D381">
        <v>6</v>
      </c>
      <c r="E381" s="17" t="s">
        <v>9</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           ]]&lt;=10,"Under 10 mins", calls[[#This Row],[Duration           ]]&lt;=30, "10 to 30 mins", calls[[#This Row],[Duration           ]]&lt;=60, "30 to 60 mins", calls[[#This Row],[Duration           ]]&lt;=120, "1 to 2 hours", TRUE, "More than 2 hours")</f>
        <v>Under 10 mins</v>
      </c>
      <c r="L381">
        <f>ROUND(calls[[#This Row],[Satisfaction Rating]],0)</f>
        <v>4</v>
      </c>
    </row>
    <row r="382" spans="2:12" x14ac:dyDescent="0.35">
      <c r="B382" t="s">
        <v>403</v>
      </c>
      <c r="C382" t="s">
        <v>21</v>
      </c>
      <c r="D382">
        <v>69</v>
      </c>
      <c r="E382" s="17" t="s">
        <v>10</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           ]]&lt;=10,"Under 10 mins", calls[[#This Row],[Duration           ]]&lt;=30, "10 to 30 mins", calls[[#This Row],[Duration           ]]&lt;=60, "30 to 60 mins", calls[[#This Row],[Duration           ]]&lt;=120, "1 to 2 hours", TRUE, "More than 2 hours")</f>
        <v>1 to 2 hours</v>
      </c>
      <c r="L382">
        <f>ROUND(calls[[#This Row],[Satisfaction Rating]],0)</f>
        <v>4</v>
      </c>
    </row>
    <row r="383" spans="2:12" x14ac:dyDescent="0.35">
      <c r="B383" t="s">
        <v>404</v>
      </c>
      <c r="C383" t="s">
        <v>16</v>
      </c>
      <c r="D383">
        <v>107</v>
      </c>
      <c r="E383" s="17" t="s">
        <v>10</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           ]]&lt;=10,"Under 10 mins", calls[[#This Row],[Duration           ]]&lt;=30, "10 to 30 mins", calls[[#This Row],[Duration           ]]&lt;=60, "30 to 60 mins", calls[[#This Row],[Duration           ]]&lt;=120, "1 to 2 hours", TRUE, "More than 2 hours")</f>
        <v>1 to 2 hours</v>
      </c>
      <c r="L383">
        <f>ROUND(calls[[#This Row],[Satisfaction Rating]],0)</f>
        <v>4</v>
      </c>
    </row>
    <row r="384" spans="2:12" x14ac:dyDescent="0.35">
      <c r="B384" t="s">
        <v>405</v>
      </c>
      <c r="C384" t="s">
        <v>11</v>
      </c>
      <c r="D384">
        <v>90</v>
      </c>
      <c r="E384" s="17" t="s">
        <v>8</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           ]]&lt;=10,"Under 10 mins", calls[[#This Row],[Duration           ]]&lt;=30, "10 to 30 mins", calls[[#This Row],[Duration           ]]&lt;=60, "30 to 60 mins", calls[[#This Row],[Duration           ]]&lt;=120, "1 to 2 hours", TRUE, "More than 2 hours")</f>
        <v>1 to 2 hours</v>
      </c>
      <c r="L384">
        <f>ROUND(calls[[#This Row],[Satisfaction Rating]],0)</f>
        <v>5</v>
      </c>
    </row>
    <row r="385" spans="2:12" x14ac:dyDescent="0.35">
      <c r="B385" t="s">
        <v>406</v>
      </c>
      <c r="C385" t="s">
        <v>19</v>
      </c>
      <c r="D385">
        <v>120</v>
      </c>
      <c r="E385" s="17" t="s">
        <v>5</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           ]]&lt;=10,"Under 10 mins", calls[[#This Row],[Duration           ]]&lt;=30, "10 to 30 mins", calls[[#This Row],[Duration           ]]&lt;=60, "30 to 60 mins", calls[[#This Row],[Duration           ]]&lt;=120, "1 to 2 hours", TRUE, "More than 2 hours")</f>
        <v>1 to 2 hours</v>
      </c>
      <c r="L385">
        <f>ROUND(calls[[#This Row],[Satisfaction Rating]],0)</f>
        <v>4</v>
      </c>
    </row>
    <row r="386" spans="2:12" x14ac:dyDescent="0.35">
      <c r="B386" t="s">
        <v>407</v>
      </c>
      <c r="C386" t="s">
        <v>7</v>
      </c>
      <c r="D386">
        <v>47</v>
      </c>
      <c r="E386" s="17" t="s">
        <v>10</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           ]]&lt;=10,"Under 10 mins", calls[[#This Row],[Duration           ]]&lt;=30, "10 to 30 mins", calls[[#This Row],[Duration           ]]&lt;=60, "30 to 60 mins", calls[[#This Row],[Duration           ]]&lt;=120, "1 to 2 hours", TRUE, "More than 2 hours")</f>
        <v>30 to 60 mins</v>
      </c>
      <c r="L386">
        <f>ROUND(calls[[#This Row],[Satisfaction Rating]],0)</f>
        <v>4</v>
      </c>
    </row>
    <row r="387" spans="2:12" x14ac:dyDescent="0.35">
      <c r="B387" t="s">
        <v>408</v>
      </c>
      <c r="C387" t="s">
        <v>20</v>
      </c>
      <c r="D387">
        <v>60</v>
      </c>
      <c r="E387" s="17" t="s">
        <v>5</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           ]]&lt;=10,"Under 10 mins", calls[[#This Row],[Duration           ]]&lt;=30, "10 to 30 mins", calls[[#This Row],[Duration           ]]&lt;=60, "30 to 60 mins", calls[[#This Row],[Duration           ]]&lt;=120, "1 to 2 hours", TRUE, "More than 2 hours")</f>
        <v>30 to 60 mins</v>
      </c>
      <c r="L387">
        <f>ROUND(calls[[#This Row],[Satisfaction Rating]],0)</f>
        <v>5</v>
      </c>
    </row>
    <row r="388" spans="2:12" x14ac:dyDescent="0.35">
      <c r="B388" t="s">
        <v>409</v>
      </c>
      <c r="C388" t="s">
        <v>6</v>
      </c>
      <c r="D388">
        <v>64</v>
      </c>
      <c r="E388" s="17" t="s">
        <v>8</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           ]]&lt;=10,"Under 10 mins", calls[[#This Row],[Duration           ]]&lt;=30, "10 to 30 mins", calls[[#This Row],[Duration           ]]&lt;=60, "30 to 60 mins", calls[[#This Row],[Duration           ]]&lt;=120, "1 to 2 hours", TRUE, "More than 2 hours")</f>
        <v>1 to 2 hours</v>
      </c>
      <c r="L388">
        <f>ROUND(calls[[#This Row],[Satisfaction Rating]],0)</f>
        <v>2</v>
      </c>
    </row>
    <row r="389" spans="2:12" x14ac:dyDescent="0.35">
      <c r="B389" t="s">
        <v>410</v>
      </c>
      <c r="C389" t="s">
        <v>4</v>
      </c>
      <c r="D389">
        <v>62</v>
      </c>
      <c r="E389" s="17" t="s">
        <v>10</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           ]]&lt;=10,"Under 10 mins", calls[[#This Row],[Duration           ]]&lt;=30, "10 to 30 mins", calls[[#This Row],[Duration           ]]&lt;=60, "30 to 60 mins", calls[[#This Row],[Duration           ]]&lt;=120, "1 to 2 hours", TRUE, "More than 2 hours")</f>
        <v>1 to 2 hours</v>
      </c>
      <c r="L389">
        <f>ROUND(calls[[#This Row],[Satisfaction Rating]],0)</f>
        <v>4</v>
      </c>
    </row>
    <row r="390" spans="2:12" x14ac:dyDescent="0.35">
      <c r="B390" t="s">
        <v>411</v>
      </c>
      <c r="C390" t="s">
        <v>17</v>
      </c>
      <c r="D390">
        <v>88</v>
      </c>
      <c r="E390" s="17" t="s">
        <v>10</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           ]]&lt;=10,"Under 10 mins", calls[[#This Row],[Duration           ]]&lt;=30, "10 to 30 mins", calls[[#This Row],[Duration           ]]&lt;=60, "30 to 60 mins", calls[[#This Row],[Duration           ]]&lt;=120, "1 to 2 hours", TRUE, "More than 2 hours")</f>
        <v>1 to 2 hours</v>
      </c>
      <c r="L390">
        <f>ROUND(calls[[#This Row],[Satisfaction Rating]],0)</f>
        <v>4</v>
      </c>
    </row>
    <row r="391" spans="2:12" x14ac:dyDescent="0.35">
      <c r="B391" t="s">
        <v>412</v>
      </c>
      <c r="C391" t="s">
        <v>18</v>
      </c>
      <c r="D391">
        <v>116</v>
      </c>
      <c r="E391" s="17" t="s">
        <v>10</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           ]]&lt;=10,"Under 10 mins", calls[[#This Row],[Duration           ]]&lt;=30, "10 to 30 mins", calls[[#This Row],[Duration           ]]&lt;=60, "30 to 60 mins", calls[[#This Row],[Duration           ]]&lt;=120, "1 to 2 hours", TRUE, "More than 2 hours")</f>
        <v>1 to 2 hours</v>
      </c>
      <c r="L391">
        <f>ROUND(calls[[#This Row],[Satisfaction Rating]],0)</f>
        <v>5</v>
      </c>
    </row>
    <row r="392" spans="2:12" x14ac:dyDescent="0.35">
      <c r="B392" t="s">
        <v>413</v>
      </c>
      <c r="C392" t="s">
        <v>11</v>
      </c>
      <c r="D392">
        <v>82</v>
      </c>
      <c r="E392" s="17" t="s">
        <v>9</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           ]]&lt;=10,"Under 10 mins", calls[[#This Row],[Duration           ]]&lt;=30, "10 to 30 mins", calls[[#This Row],[Duration           ]]&lt;=60, "30 to 60 mins", calls[[#This Row],[Duration           ]]&lt;=120, "1 to 2 hours", TRUE, "More than 2 hours")</f>
        <v>1 to 2 hours</v>
      </c>
      <c r="L392">
        <f>ROUND(calls[[#This Row],[Satisfaction Rating]],0)</f>
        <v>3</v>
      </c>
    </row>
    <row r="393" spans="2:12" x14ac:dyDescent="0.35">
      <c r="B393" t="s">
        <v>414</v>
      </c>
      <c r="C393" t="s">
        <v>4</v>
      </c>
      <c r="D393">
        <v>99</v>
      </c>
      <c r="E393" s="17" t="s">
        <v>8</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           ]]&lt;=10,"Under 10 mins", calls[[#This Row],[Duration           ]]&lt;=30, "10 to 30 mins", calls[[#This Row],[Duration           ]]&lt;=60, "30 to 60 mins", calls[[#This Row],[Duration           ]]&lt;=120, "1 to 2 hours", TRUE, "More than 2 hours")</f>
        <v>1 to 2 hours</v>
      </c>
      <c r="L393">
        <f>ROUND(calls[[#This Row],[Satisfaction Rating]],0)</f>
        <v>5</v>
      </c>
    </row>
    <row r="394" spans="2:12" x14ac:dyDescent="0.35">
      <c r="B394" t="s">
        <v>415</v>
      </c>
      <c r="C394" t="s">
        <v>4</v>
      </c>
      <c r="D394">
        <v>55</v>
      </c>
      <c r="E394" s="17" t="s">
        <v>9</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           ]]&lt;=10,"Under 10 mins", calls[[#This Row],[Duration           ]]&lt;=30, "10 to 30 mins", calls[[#This Row],[Duration           ]]&lt;=60, "30 to 60 mins", calls[[#This Row],[Duration           ]]&lt;=120, "1 to 2 hours", TRUE, "More than 2 hours")</f>
        <v>30 to 60 mins</v>
      </c>
      <c r="L394">
        <f>ROUND(calls[[#This Row],[Satisfaction Rating]],0)</f>
        <v>2</v>
      </c>
    </row>
    <row r="395" spans="2:12" x14ac:dyDescent="0.35">
      <c r="B395" t="s">
        <v>416</v>
      </c>
      <c r="C395" t="s">
        <v>6</v>
      </c>
      <c r="D395">
        <v>61</v>
      </c>
      <c r="E395" s="17" t="s">
        <v>5</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           ]]&lt;=10,"Under 10 mins", calls[[#This Row],[Duration           ]]&lt;=30, "10 to 30 mins", calls[[#This Row],[Duration           ]]&lt;=60, "30 to 60 mins", calls[[#This Row],[Duration           ]]&lt;=120, "1 to 2 hours", TRUE, "More than 2 hours")</f>
        <v>1 to 2 hours</v>
      </c>
      <c r="L395">
        <f>ROUND(calls[[#This Row],[Satisfaction Rating]],0)</f>
        <v>5</v>
      </c>
    </row>
    <row r="396" spans="2:12" x14ac:dyDescent="0.35">
      <c r="B396" t="s">
        <v>417</v>
      </c>
      <c r="C396" t="s">
        <v>18</v>
      </c>
      <c r="D396">
        <v>36</v>
      </c>
      <c r="E396" s="17" t="s">
        <v>12</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           ]]&lt;=10,"Under 10 mins", calls[[#This Row],[Duration           ]]&lt;=30, "10 to 30 mins", calls[[#This Row],[Duration           ]]&lt;=60, "30 to 60 mins", calls[[#This Row],[Duration           ]]&lt;=120, "1 to 2 hours", TRUE, "More than 2 hours")</f>
        <v>30 to 60 mins</v>
      </c>
      <c r="L396">
        <f>ROUND(calls[[#This Row],[Satisfaction Rating]],0)</f>
        <v>4</v>
      </c>
    </row>
    <row r="397" spans="2:12" x14ac:dyDescent="0.35">
      <c r="B397" t="s">
        <v>418</v>
      </c>
      <c r="C397" t="s">
        <v>11</v>
      </c>
      <c r="D397">
        <v>123</v>
      </c>
      <c r="E397" s="17" t="s">
        <v>10</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           ]]&lt;=10,"Under 10 mins", calls[[#This Row],[Duration           ]]&lt;=30, "10 to 30 mins", calls[[#This Row],[Duration           ]]&lt;=60, "30 to 60 mins", calls[[#This Row],[Duration           ]]&lt;=120, "1 to 2 hours", TRUE, "More than 2 hours")</f>
        <v>More than 2 hours</v>
      </c>
      <c r="L397">
        <f>ROUND(calls[[#This Row],[Satisfaction Rating]],0)</f>
        <v>4</v>
      </c>
    </row>
    <row r="398" spans="2:12" x14ac:dyDescent="0.35">
      <c r="B398" t="s">
        <v>419</v>
      </c>
      <c r="C398" t="s">
        <v>23</v>
      </c>
      <c r="D398">
        <v>24</v>
      </c>
      <c r="E398" s="17" t="s">
        <v>5</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           ]]&lt;=10,"Under 10 mins", calls[[#This Row],[Duration           ]]&lt;=30, "10 to 30 mins", calls[[#This Row],[Duration           ]]&lt;=60, "30 to 60 mins", calls[[#This Row],[Duration           ]]&lt;=120, "1 to 2 hours", TRUE, "More than 2 hours")</f>
        <v>10 to 30 mins</v>
      </c>
      <c r="L398">
        <f>ROUND(calls[[#This Row],[Satisfaction Rating]],0)</f>
        <v>5</v>
      </c>
    </row>
    <row r="399" spans="2:12" x14ac:dyDescent="0.35">
      <c r="B399" t="s">
        <v>420</v>
      </c>
      <c r="C399" t="s">
        <v>11</v>
      </c>
      <c r="D399">
        <v>43</v>
      </c>
      <c r="E399" s="17" t="s">
        <v>10</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           ]]&lt;=10,"Under 10 mins", calls[[#This Row],[Duration           ]]&lt;=30, "10 to 30 mins", calls[[#This Row],[Duration           ]]&lt;=60, "30 to 60 mins", calls[[#This Row],[Duration           ]]&lt;=120, "1 to 2 hours", TRUE, "More than 2 hours")</f>
        <v>30 to 60 mins</v>
      </c>
      <c r="L399">
        <f>ROUND(calls[[#This Row],[Satisfaction Rating]],0)</f>
        <v>5</v>
      </c>
    </row>
    <row r="400" spans="2:12" x14ac:dyDescent="0.35">
      <c r="B400" t="s">
        <v>421</v>
      </c>
      <c r="C400" t="s">
        <v>20</v>
      </c>
      <c r="D400">
        <v>95</v>
      </c>
      <c r="E400" s="17" t="s">
        <v>8</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           ]]&lt;=10,"Under 10 mins", calls[[#This Row],[Duration           ]]&lt;=30, "10 to 30 mins", calls[[#This Row],[Duration           ]]&lt;=60, "30 to 60 mins", calls[[#This Row],[Duration           ]]&lt;=120, "1 to 2 hours", TRUE, "More than 2 hours")</f>
        <v>1 to 2 hours</v>
      </c>
      <c r="L400">
        <f>ROUND(calls[[#This Row],[Satisfaction Rating]],0)</f>
        <v>4</v>
      </c>
    </row>
    <row r="401" spans="2:12" x14ac:dyDescent="0.35">
      <c r="B401" t="s">
        <v>422</v>
      </c>
      <c r="C401" t="s">
        <v>4</v>
      </c>
      <c r="D401">
        <v>53</v>
      </c>
      <c r="E401" s="17" t="s">
        <v>10</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           ]]&lt;=10,"Under 10 mins", calls[[#This Row],[Duration           ]]&lt;=30, "10 to 30 mins", calls[[#This Row],[Duration           ]]&lt;=60, "30 to 60 mins", calls[[#This Row],[Duration           ]]&lt;=120, "1 to 2 hours", TRUE, "More than 2 hours")</f>
        <v>30 to 60 mins</v>
      </c>
      <c r="L401">
        <f>ROUND(calls[[#This Row],[Satisfaction Rating]],0)</f>
        <v>4</v>
      </c>
    </row>
    <row r="402" spans="2:12" x14ac:dyDescent="0.35">
      <c r="B402" t="s">
        <v>423</v>
      </c>
      <c r="C402" t="s">
        <v>11</v>
      </c>
      <c r="D402">
        <v>113</v>
      </c>
      <c r="E402" s="17" t="s">
        <v>10</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           ]]&lt;=10,"Under 10 mins", calls[[#This Row],[Duration           ]]&lt;=30, "10 to 30 mins", calls[[#This Row],[Duration           ]]&lt;=60, "30 to 60 mins", calls[[#This Row],[Duration           ]]&lt;=120, "1 to 2 hours", TRUE, "More than 2 hours")</f>
        <v>1 to 2 hours</v>
      </c>
      <c r="L402">
        <f>ROUND(calls[[#This Row],[Satisfaction Rating]],0)</f>
        <v>4</v>
      </c>
    </row>
    <row r="403" spans="2:12" x14ac:dyDescent="0.35">
      <c r="B403" t="s">
        <v>424</v>
      </c>
      <c r="C403" t="s">
        <v>4</v>
      </c>
      <c r="D403">
        <v>89</v>
      </c>
      <c r="E403" s="17" t="s">
        <v>12</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           ]]&lt;=10,"Under 10 mins", calls[[#This Row],[Duration           ]]&lt;=30, "10 to 30 mins", calls[[#This Row],[Duration           ]]&lt;=60, "30 to 60 mins", calls[[#This Row],[Duration           ]]&lt;=120, "1 to 2 hours", TRUE, "More than 2 hours")</f>
        <v>1 to 2 hours</v>
      </c>
      <c r="L403">
        <f>ROUND(calls[[#This Row],[Satisfaction Rating]],0)</f>
        <v>4</v>
      </c>
    </row>
    <row r="404" spans="2:12" x14ac:dyDescent="0.35">
      <c r="B404" t="s">
        <v>425</v>
      </c>
      <c r="C404" t="s">
        <v>17</v>
      </c>
      <c r="D404">
        <v>84</v>
      </c>
      <c r="E404" s="17" t="s">
        <v>9</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           ]]&lt;=10,"Under 10 mins", calls[[#This Row],[Duration           ]]&lt;=30, "10 to 30 mins", calls[[#This Row],[Duration           ]]&lt;=60, "30 to 60 mins", calls[[#This Row],[Duration           ]]&lt;=120, "1 to 2 hours", TRUE, "More than 2 hours")</f>
        <v>1 to 2 hours</v>
      </c>
      <c r="L404">
        <f>ROUND(calls[[#This Row],[Satisfaction Rating]],0)</f>
        <v>3</v>
      </c>
    </row>
    <row r="405" spans="2:12" x14ac:dyDescent="0.35">
      <c r="B405" t="s">
        <v>426</v>
      </c>
      <c r="C405" t="s">
        <v>23</v>
      </c>
      <c r="D405">
        <v>130</v>
      </c>
      <c r="E405" s="17" t="s">
        <v>10</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           ]]&lt;=10,"Under 10 mins", calls[[#This Row],[Duration           ]]&lt;=30, "10 to 30 mins", calls[[#This Row],[Duration           ]]&lt;=60, "30 to 60 mins", calls[[#This Row],[Duration           ]]&lt;=120, "1 to 2 hours", TRUE, "More than 2 hours")</f>
        <v>More than 2 hours</v>
      </c>
      <c r="L405">
        <f>ROUND(calls[[#This Row],[Satisfaction Rating]],0)</f>
        <v>4</v>
      </c>
    </row>
    <row r="406" spans="2:12" x14ac:dyDescent="0.35">
      <c r="B406" t="s">
        <v>427</v>
      </c>
      <c r="C406" t="s">
        <v>20</v>
      </c>
      <c r="D406">
        <v>163</v>
      </c>
      <c r="E406" s="17" t="s">
        <v>12</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           ]]&lt;=10,"Under 10 mins", calls[[#This Row],[Duration           ]]&lt;=30, "10 to 30 mins", calls[[#This Row],[Duration           ]]&lt;=60, "30 to 60 mins", calls[[#This Row],[Duration           ]]&lt;=120, "1 to 2 hours", TRUE, "More than 2 hours")</f>
        <v>More than 2 hours</v>
      </c>
      <c r="L406">
        <f>ROUND(calls[[#This Row],[Satisfaction Rating]],0)</f>
        <v>3</v>
      </c>
    </row>
    <row r="407" spans="2:12" x14ac:dyDescent="0.35">
      <c r="B407" t="s">
        <v>428</v>
      </c>
      <c r="C407" t="s">
        <v>21</v>
      </c>
      <c r="D407">
        <v>127</v>
      </c>
      <c r="E407" s="17" t="s">
        <v>10</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           ]]&lt;=10,"Under 10 mins", calls[[#This Row],[Duration           ]]&lt;=30, "10 to 30 mins", calls[[#This Row],[Duration           ]]&lt;=60, "30 to 60 mins", calls[[#This Row],[Duration           ]]&lt;=120, "1 to 2 hours", TRUE, "More than 2 hours")</f>
        <v>More than 2 hours</v>
      </c>
      <c r="L407">
        <f>ROUND(calls[[#This Row],[Satisfaction Rating]],0)</f>
        <v>3</v>
      </c>
    </row>
    <row r="408" spans="2:12" x14ac:dyDescent="0.35">
      <c r="B408" t="s">
        <v>429</v>
      </c>
      <c r="C408" t="s">
        <v>11</v>
      </c>
      <c r="D408">
        <v>50</v>
      </c>
      <c r="E408" s="17" t="s">
        <v>10</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           ]]&lt;=10,"Under 10 mins", calls[[#This Row],[Duration           ]]&lt;=30, "10 to 30 mins", calls[[#This Row],[Duration           ]]&lt;=60, "30 to 60 mins", calls[[#This Row],[Duration           ]]&lt;=120, "1 to 2 hours", TRUE, "More than 2 hours")</f>
        <v>30 to 60 mins</v>
      </c>
      <c r="L408">
        <f>ROUND(calls[[#This Row],[Satisfaction Rating]],0)</f>
        <v>5</v>
      </c>
    </row>
    <row r="409" spans="2:12" x14ac:dyDescent="0.35">
      <c r="B409" t="s">
        <v>430</v>
      </c>
      <c r="C409" t="s">
        <v>14</v>
      </c>
      <c r="D409">
        <v>88</v>
      </c>
      <c r="E409" s="17" t="s">
        <v>5</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           ]]&lt;=10,"Under 10 mins", calls[[#This Row],[Duration           ]]&lt;=30, "10 to 30 mins", calls[[#This Row],[Duration           ]]&lt;=60, "30 to 60 mins", calls[[#This Row],[Duration           ]]&lt;=120, "1 to 2 hours", TRUE, "More than 2 hours")</f>
        <v>1 to 2 hours</v>
      </c>
      <c r="L409">
        <f>ROUND(calls[[#This Row],[Satisfaction Rating]],0)</f>
        <v>4</v>
      </c>
    </row>
    <row r="410" spans="2:12" x14ac:dyDescent="0.35">
      <c r="B410" t="s">
        <v>431</v>
      </c>
      <c r="C410" t="s">
        <v>11</v>
      </c>
      <c r="D410">
        <v>139</v>
      </c>
      <c r="E410" s="17" t="s">
        <v>8</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           ]]&lt;=10,"Under 10 mins", calls[[#This Row],[Duration           ]]&lt;=30, "10 to 30 mins", calls[[#This Row],[Duration           ]]&lt;=60, "30 to 60 mins", calls[[#This Row],[Duration           ]]&lt;=120, "1 to 2 hours", TRUE, "More than 2 hours")</f>
        <v>More than 2 hours</v>
      </c>
      <c r="L410">
        <f>ROUND(calls[[#This Row],[Satisfaction Rating]],0)</f>
        <v>5</v>
      </c>
    </row>
    <row r="411" spans="2:12" x14ac:dyDescent="0.35">
      <c r="B411" t="s">
        <v>432</v>
      </c>
      <c r="C411" t="s">
        <v>20</v>
      </c>
      <c r="D411">
        <v>111</v>
      </c>
      <c r="E411" s="17" t="s">
        <v>10</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           ]]&lt;=10,"Under 10 mins", calls[[#This Row],[Duration           ]]&lt;=30, "10 to 30 mins", calls[[#This Row],[Duration           ]]&lt;=60, "30 to 60 mins", calls[[#This Row],[Duration           ]]&lt;=120, "1 to 2 hours", TRUE, "More than 2 hours")</f>
        <v>1 to 2 hours</v>
      </c>
      <c r="L411">
        <f>ROUND(calls[[#This Row],[Satisfaction Rating]],0)</f>
        <v>4</v>
      </c>
    </row>
    <row r="412" spans="2:12" x14ac:dyDescent="0.35">
      <c r="B412" t="s">
        <v>433</v>
      </c>
      <c r="C412" t="s">
        <v>22</v>
      </c>
      <c r="D412">
        <v>115</v>
      </c>
      <c r="E412" s="17" t="s">
        <v>8</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           ]]&lt;=10,"Under 10 mins", calls[[#This Row],[Duration           ]]&lt;=30, "10 to 30 mins", calls[[#This Row],[Duration           ]]&lt;=60, "30 to 60 mins", calls[[#This Row],[Duration           ]]&lt;=120, "1 to 2 hours", TRUE, "More than 2 hours")</f>
        <v>1 to 2 hours</v>
      </c>
      <c r="L412">
        <f>ROUND(calls[[#This Row],[Satisfaction Rating]],0)</f>
        <v>4</v>
      </c>
    </row>
    <row r="413" spans="2:12" x14ac:dyDescent="0.35">
      <c r="B413" t="s">
        <v>434</v>
      </c>
      <c r="C413" t="s">
        <v>4</v>
      </c>
      <c r="D413">
        <v>26</v>
      </c>
      <c r="E413" s="17" t="s">
        <v>12</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           ]]&lt;=10,"Under 10 mins", calls[[#This Row],[Duration           ]]&lt;=30, "10 to 30 mins", calls[[#This Row],[Duration           ]]&lt;=60, "30 to 60 mins", calls[[#This Row],[Duration           ]]&lt;=120, "1 to 2 hours", TRUE, "More than 2 hours")</f>
        <v>10 to 30 mins</v>
      </c>
      <c r="L413">
        <f>ROUND(calls[[#This Row],[Satisfaction Rating]],0)</f>
        <v>4</v>
      </c>
    </row>
    <row r="414" spans="2:12" x14ac:dyDescent="0.35">
      <c r="B414" t="s">
        <v>435</v>
      </c>
      <c r="C414" t="s">
        <v>17</v>
      </c>
      <c r="D414">
        <v>131</v>
      </c>
      <c r="E414" s="17" t="s">
        <v>5</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           ]]&lt;=10,"Under 10 mins", calls[[#This Row],[Duration           ]]&lt;=30, "10 to 30 mins", calls[[#This Row],[Duration           ]]&lt;=60, "30 to 60 mins", calls[[#This Row],[Duration           ]]&lt;=120, "1 to 2 hours", TRUE, "More than 2 hours")</f>
        <v>More than 2 hours</v>
      </c>
      <c r="L414">
        <f>ROUND(calls[[#This Row],[Satisfaction Rating]],0)</f>
        <v>5</v>
      </c>
    </row>
    <row r="415" spans="2:12" x14ac:dyDescent="0.35">
      <c r="B415" t="s">
        <v>436</v>
      </c>
      <c r="C415" t="s">
        <v>22</v>
      </c>
      <c r="D415">
        <v>27</v>
      </c>
      <c r="E415" s="17" t="s">
        <v>5</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           ]]&lt;=10,"Under 10 mins", calls[[#This Row],[Duration           ]]&lt;=30, "10 to 30 mins", calls[[#This Row],[Duration           ]]&lt;=60, "30 to 60 mins", calls[[#This Row],[Duration           ]]&lt;=120, "1 to 2 hours", TRUE, "More than 2 hours")</f>
        <v>10 to 30 mins</v>
      </c>
      <c r="L415">
        <f>ROUND(calls[[#This Row],[Satisfaction Rating]],0)</f>
        <v>4</v>
      </c>
    </row>
    <row r="416" spans="2:12" x14ac:dyDescent="0.35">
      <c r="B416" t="s">
        <v>437</v>
      </c>
      <c r="C416" t="s">
        <v>15</v>
      </c>
      <c r="D416">
        <v>75</v>
      </c>
      <c r="E416" s="17" t="s">
        <v>10</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           ]]&lt;=10,"Under 10 mins", calls[[#This Row],[Duration           ]]&lt;=30, "10 to 30 mins", calls[[#This Row],[Duration           ]]&lt;=60, "30 to 60 mins", calls[[#This Row],[Duration           ]]&lt;=120, "1 to 2 hours", TRUE, "More than 2 hours")</f>
        <v>1 to 2 hours</v>
      </c>
      <c r="L416">
        <f>ROUND(calls[[#This Row],[Satisfaction Rating]],0)</f>
        <v>5</v>
      </c>
    </row>
    <row r="417" spans="2:12" x14ac:dyDescent="0.35">
      <c r="B417" t="s">
        <v>438</v>
      </c>
      <c r="C417" t="s">
        <v>6</v>
      </c>
      <c r="D417">
        <v>123</v>
      </c>
      <c r="E417" s="17" t="s">
        <v>5</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           ]]&lt;=10,"Under 10 mins", calls[[#This Row],[Duration           ]]&lt;=30, "10 to 30 mins", calls[[#This Row],[Duration           ]]&lt;=60, "30 to 60 mins", calls[[#This Row],[Duration           ]]&lt;=120, "1 to 2 hours", TRUE, "More than 2 hours")</f>
        <v>More than 2 hours</v>
      </c>
      <c r="L417">
        <f>ROUND(calls[[#This Row],[Satisfaction Rating]],0)</f>
        <v>4</v>
      </c>
    </row>
    <row r="418" spans="2:12" x14ac:dyDescent="0.35">
      <c r="B418" t="s">
        <v>439</v>
      </c>
      <c r="C418" t="s">
        <v>19</v>
      </c>
      <c r="D418">
        <v>129</v>
      </c>
      <c r="E418" s="17" t="s">
        <v>5</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           ]]&lt;=10,"Under 10 mins", calls[[#This Row],[Duration           ]]&lt;=30, "10 to 30 mins", calls[[#This Row],[Duration           ]]&lt;=60, "30 to 60 mins", calls[[#This Row],[Duration           ]]&lt;=120, "1 to 2 hours", TRUE, "More than 2 hours")</f>
        <v>More than 2 hours</v>
      </c>
      <c r="L418">
        <f>ROUND(calls[[#This Row],[Satisfaction Rating]],0)</f>
        <v>4</v>
      </c>
    </row>
    <row r="419" spans="2:12" x14ac:dyDescent="0.35">
      <c r="B419" t="s">
        <v>440</v>
      </c>
      <c r="C419" t="s">
        <v>15</v>
      </c>
      <c r="D419">
        <v>124</v>
      </c>
      <c r="E419" s="17" t="s">
        <v>8</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           ]]&lt;=10,"Under 10 mins", calls[[#This Row],[Duration           ]]&lt;=30, "10 to 30 mins", calls[[#This Row],[Duration           ]]&lt;=60, "30 to 60 mins", calls[[#This Row],[Duration           ]]&lt;=120, "1 to 2 hours", TRUE, "More than 2 hours")</f>
        <v>More than 2 hours</v>
      </c>
      <c r="L419">
        <f>ROUND(calls[[#This Row],[Satisfaction Rating]],0)</f>
        <v>5</v>
      </c>
    </row>
    <row r="420" spans="2:12" x14ac:dyDescent="0.35">
      <c r="B420" t="s">
        <v>441</v>
      </c>
      <c r="C420" t="s">
        <v>22</v>
      </c>
      <c r="D420">
        <v>108</v>
      </c>
      <c r="E420" s="17" t="s">
        <v>8</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           ]]&lt;=10,"Under 10 mins", calls[[#This Row],[Duration           ]]&lt;=30, "10 to 30 mins", calls[[#This Row],[Duration           ]]&lt;=60, "30 to 60 mins", calls[[#This Row],[Duration           ]]&lt;=120, "1 to 2 hours", TRUE, "More than 2 hours")</f>
        <v>1 to 2 hours</v>
      </c>
      <c r="L420">
        <f>ROUND(calls[[#This Row],[Satisfaction Rating]],0)</f>
        <v>4</v>
      </c>
    </row>
    <row r="421" spans="2:12" x14ac:dyDescent="0.35">
      <c r="B421" t="s">
        <v>442</v>
      </c>
      <c r="C421" t="s">
        <v>7</v>
      </c>
      <c r="D421">
        <v>15</v>
      </c>
      <c r="E421" s="17" t="s">
        <v>8</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           ]]&lt;=10,"Under 10 mins", calls[[#This Row],[Duration           ]]&lt;=30, "10 to 30 mins", calls[[#This Row],[Duration           ]]&lt;=60, "30 to 60 mins", calls[[#This Row],[Duration           ]]&lt;=120, "1 to 2 hours", TRUE, "More than 2 hours")</f>
        <v>10 to 30 mins</v>
      </c>
      <c r="L421">
        <f>ROUND(calls[[#This Row],[Satisfaction Rating]],0)</f>
        <v>4</v>
      </c>
    </row>
    <row r="422" spans="2:12" x14ac:dyDescent="0.35">
      <c r="B422" t="s">
        <v>443</v>
      </c>
      <c r="C422" t="s">
        <v>22</v>
      </c>
      <c r="D422">
        <v>66</v>
      </c>
      <c r="E422" s="17" t="s">
        <v>8</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           ]]&lt;=10,"Under 10 mins", calls[[#This Row],[Duration           ]]&lt;=30, "10 to 30 mins", calls[[#This Row],[Duration           ]]&lt;=60, "30 to 60 mins", calls[[#This Row],[Duration           ]]&lt;=120, "1 to 2 hours", TRUE, "More than 2 hours")</f>
        <v>1 to 2 hours</v>
      </c>
      <c r="L422">
        <f>ROUND(calls[[#This Row],[Satisfaction Rating]],0)</f>
        <v>4</v>
      </c>
    </row>
    <row r="423" spans="2:12" x14ac:dyDescent="0.35">
      <c r="B423" t="s">
        <v>444</v>
      </c>
      <c r="C423" t="s">
        <v>14</v>
      </c>
      <c r="D423">
        <v>126</v>
      </c>
      <c r="E423" s="17" t="s">
        <v>10</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           ]]&lt;=10,"Under 10 mins", calls[[#This Row],[Duration           ]]&lt;=30, "10 to 30 mins", calls[[#This Row],[Duration           ]]&lt;=60, "30 to 60 mins", calls[[#This Row],[Duration           ]]&lt;=120, "1 to 2 hours", TRUE, "More than 2 hours")</f>
        <v>More than 2 hours</v>
      </c>
      <c r="L423">
        <f>ROUND(calls[[#This Row],[Satisfaction Rating]],0)</f>
        <v>5</v>
      </c>
    </row>
    <row r="424" spans="2:12" x14ac:dyDescent="0.35">
      <c r="B424" t="s">
        <v>445</v>
      </c>
      <c r="C424" t="s">
        <v>15</v>
      </c>
      <c r="D424">
        <v>26</v>
      </c>
      <c r="E424" s="17" t="s">
        <v>9</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           ]]&lt;=10,"Under 10 mins", calls[[#This Row],[Duration           ]]&lt;=30, "10 to 30 mins", calls[[#This Row],[Duration           ]]&lt;=60, "30 to 60 mins", calls[[#This Row],[Duration           ]]&lt;=120, "1 to 2 hours", TRUE, "More than 2 hours")</f>
        <v>10 to 30 mins</v>
      </c>
      <c r="L424">
        <f>ROUND(calls[[#This Row],[Satisfaction Rating]],0)</f>
        <v>5</v>
      </c>
    </row>
    <row r="425" spans="2:12" x14ac:dyDescent="0.35">
      <c r="B425" t="s">
        <v>446</v>
      </c>
      <c r="C425" t="s">
        <v>23</v>
      </c>
      <c r="D425">
        <v>105</v>
      </c>
      <c r="E425" s="17" t="s">
        <v>10</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           ]]&lt;=10,"Under 10 mins", calls[[#This Row],[Duration           ]]&lt;=30, "10 to 30 mins", calls[[#This Row],[Duration           ]]&lt;=60, "30 to 60 mins", calls[[#This Row],[Duration           ]]&lt;=120, "1 to 2 hours", TRUE, "More than 2 hours")</f>
        <v>1 to 2 hours</v>
      </c>
      <c r="L425">
        <f>ROUND(calls[[#This Row],[Satisfaction Rating]],0)</f>
        <v>4</v>
      </c>
    </row>
    <row r="426" spans="2:12" x14ac:dyDescent="0.35">
      <c r="B426" t="s">
        <v>447</v>
      </c>
      <c r="C426" t="s">
        <v>23</v>
      </c>
      <c r="D426">
        <v>31</v>
      </c>
      <c r="E426" s="17" t="s">
        <v>10</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           ]]&lt;=10,"Under 10 mins", calls[[#This Row],[Duration           ]]&lt;=30, "10 to 30 mins", calls[[#This Row],[Duration           ]]&lt;=60, "30 to 60 mins", calls[[#This Row],[Duration           ]]&lt;=120, "1 to 2 hours", TRUE, "More than 2 hours")</f>
        <v>30 to 60 mins</v>
      </c>
      <c r="L426">
        <f>ROUND(calls[[#This Row],[Satisfaction Rating]],0)</f>
        <v>3</v>
      </c>
    </row>
    <row r="427" spans="2:12" x14ac:dyDescent="0.35">
      <c r="B427" t="s">
        <v>448</v>
      </c>
      <c r="C427" t="s">
        <v>22</v>
      </c>
      <c r="D427">
        <v>109</v>
      </c>
      <c r="E427" s="17" t="s">
        <v>8</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           ]]&lt;=10,"Under 10 mins", calls[[#This Row],[Duration           ]]&lt;=30, "10 to 30 mins", calls[[#This Row],[Duration           ]]&lt;=60, "30 to 60 mins", calls[[#This Row],[Duration           ]]&lt;=120, "1 to 2 hours", TRUE, "More than 2 hours")</f>
        <v>1 to 2 hours</v>
      </c>
      <c r="L427">
        <f>ROUND(calls[[#This Row],[Satisfaction Rating]],0)</f>
        <v>3</v>
      </c>
    </row>
    <row r="428" spans="2:12" x14ac:dyDescent="0.35">
      <c r="B428" t="s">
        <v>449</v>
      </c>
      <c r="C428" t="s">
        <v>19</v>
      </c>
      <c r="D428">
        <v>113</v>
      </c>
      <c r="E428" s="17" t="s">
        <v>12</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           ]]&lt;=10,"Under 10 mins", calls[[#This Row],[Duration           ]]&lt;=30, "10 to 30 mins", calls[[#This Row],[Duration           ]]&lt;=60, "30 to 60 mins", calls[[#This Row],[Duration           ]]&lt;=120, "1 to 2 hours", TRUE, "More than 2 hours")</f>
        <v>1 to 2 hours</v>
      </c>
      <c r="L428">
        <f>ROUND(calls[[#This Row],[Satisfaction Rating]],0)</f>
        <v>5</v>
      </c>
    </row>
    <row r="429" spans="2:12" x14ac:dyDescent="0.35">
      <c r="B429" t="s">
        <v>450</v>
      </c>
      <c r="C429" t="s">
        <v>14</v>
      </c>
      <c r="D429">
        <v>101</v>
      </c>
      <c r="E429" s="17" t="s">
        <v>9</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           ]]&lt;=10,"Under 10 mins", calls[[#This Row],[Duration           ]]&lt;=30, "10 to 30 mins", calls[[#This Row],[Duration           ]]&lt;=60, "30 to 60 mins", calls[[#This Row],[Duration           ]]&lt;=120, "1 to 2 hours", TRUE, "More than 2 hours")</f>
        <v>1 to 2 hours</v>
      </c>
      <c r="L429">
        <f>ROUND(calls[[#This Row],[Satisfaction Rating]],0)</f>
        <v>2</v>
      </c>
    </row>
    <row r="430" spans="2:12" x14ac:dyDescent="0.35">
      <c r="B430" t="s">
        <v>451</v>
      </c>
      <c r="C430" t="s">
        <v>20</v>
      </c>
      <c r="D430">
        <v>156</v>
      </c>
      <c r="E430" s="17" t="s">
        <v>9</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           ]]&lt;=10,"Under 10 mins", calls[[#This Row],[Duration           ]]&lt;=30, "10 to 30 mins", calls[[#This Row],[Duration           ]]&lt;=60, "30 to 60 mins", calls[[#This Row],[Duration           ]]&lt;=120, "1 to 2 hours", TRUE, "More than 2 hours")</f>
        <v>More than 2 hours</v>
      </c>
      <c r="L430">
        <f>ROUND(calls[[#This Row],[Satisfaction Rating]],0)</f>
        <v>3</v>
      </c>
    </row>
    <row r="431" spans="2:12" x14ac:dyDescent="0.35">
      <c r="B431" t="s">
        <v>452</v>
      </c>
      <c r="C431" t="s">
        <v>22</v>
      </c>
      <c r="D431">
        <v>145</v>
      </c>
      <c r="E431" s="17" t="s">
        <v>12</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           ]]&lt;=10,"Under 10 mins", calls[[#This Row],[Duration           ]]&lt;=30, "10 to 30 mins", calls[[#This Row],[Duration           ]]&lt;=60, "30 to 60 mins", calls[[#This Row],[Duration           ]]&lt;=120, "1 to 2 hours", TRUE, "More than 2 hours")</f>
        <v>More than 2 hours</v>
      </c>
      <c r="L431">
        <f>ROUND(calls[[#This Row],[Satisfaction Rating]],0)</f>
        <v>3</v>
      </c>
    </row>
    <row r="432" spans="2:12" x14ac:dyDescent="0.35">
      <c r="B432" t="s">
        <v>453</v>
      </c>
      <c r="C432" t="s">
        <v>6</v>
      </c>
      <c r="D432">
        <v>36</v>
      </c>
      <c r="E432" s="17" t="s">
        <v>8</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           ]]&lt;=10,"Under 10 mins", calls[[#This Row],[Duration           ]]&lt;=30, "10 to 30 mins", calls[[#This Row],[Duration           ]]&lt;=60, "30 to 60 mins", calls[[#This Row],[Duration           ]]&lt;=120, "1 to 2 hours", TRUE, "More than 2 hours")</f>
        <v>30 to 60 mins</v>
      </c>
      <c r="L432">
        <f>ROUND(calls[[#This Row],[Satisfaction Rating]],0)</f>
        <v>5</v>
      </c>
    </row>
    <row r="433" spans="2:12" x14ac:dyDescent="0.35">
      <c r="B433" t="s">
        <v>454</v>
      </c>
      <c r="C433" t="s">
        <v>23</v>
      </c>
      <c r="D433">
        <v>135</v>
      </c>
      <c r="E433" s="17" t="s">
        <v>5</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           ]]&lt;=10,"Under 10 mins", calls[[#This Row],[Duration           ]]&lt;=30, "10 to 30 mins", calls[[#This Row],[Duration           ]]&lt;=60, "30 to 60 mins", calls[[#This Row],[Duration           ]]&lt;=120, "1 to 2 hours", TRUE, "More than 2 hours")</f>
        <v>More than 2 hours</v>
      </c>
      <c r="L433">
        <f>ROUND(calls[[#This Row],[Satisfaction Rating]],0)</f>
        <v>3</v>
      </c>
    </row>
    <row r="434" spans="2:12" x14ac:dyDescent="0.35">
      <c r="B434" t="s">
        <v>455</v>
      </c>
      <c r="C434" t="s">
        <v>14</v>
      </c>
      <c r="D434">
        <v>81</v>
      </c>
      <c r="E434" s="17" t="s">
        <v>8</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           ]]&lt;=10,"Under 10 mins", calls[[#This Row],[Duration           ]]&lt;=30, "10 to 30 mins", calls[[#This Row],[Duration           ]]&lt;=60, "30 to 60 mins", calls[[#This Row],[Duration           ]]&lt;=120, "1 to 2 hours", TRUE, "More than 2 hours")</f>
        <v>1 to 2 hours</v>
      </c>
      <c r="L434">
        <f>ROUND(calls[[#This Row],[Satisfaction Rating]],0)</f>
        <v>3</v>
      </c>
    </row>
    <row r="435" spans="2:12" x14ac:dyDescent="0.35">
      <c r="B435" t="s">
        <v>456</v>
      </c>
      <c r="C435" t="s">
        <v>14</v>
      </c>
      <c r="D435">
        <v>81</v>
      </c>
      <c r="E435" s="17" t="s">
        <v>12</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           ]]&lt;=10,"Under 10 mins", calls[[#This Row],[Duration           ]]&lt;=30, "10 to 30 mins", calls[[#This Row],[Duration           ]]&lt;=60, "30 to 60 mins", calls[[#This Row],[Duration           ]]&lt;=120, "1 to 2 hours", TRUE, "More than 2 hours")</f>
        <v>1 to 2 hours</v>
      </c>
      <c r="L435">
        <f>ROUND(calls[[#This Row],[Satisfaction Rating]],0)</f>
        <v>2</v>
      </c>
    </row>
    <row r="436" spans="2:12" x14ac:dyDescent="0.35">
      <c r="B436" t="s">
        <v>457</v>
      </c>
      <c r="C436" t="s">
        <v>21</v>
      </c>
      <c r="D436">
        <v>93</v>
      </c>
      <c r="E436" s="17" t="s">
        <v>10</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           ]]&lt;=10,"Under 10 mins", calls[[#This Row],[Duration           ]]&lt;=30, "10 to 30 mins", calls[[#This Row],[Duration           ]]&lt;=60, "30 to 60 mins", calls[[#This Row],[Duration           ]]&lt;=120, "1 to 2 hours", TRUE, "More than 2 hours")</f>
        <v>1 to 2 hours</v>
      </c>
      <c r="L436">
        <f>ROUND(calls[[#This Row],[Satisfaction Rating]],0)</f>
        <v>5</v>
      </c>
    </row>
    <row r="437" spans="2:12" x14ac:dyDescent="0.35">
      <c r="B437" t="s">
        <v>458</v>
      </c>
      <c r="C437" t="s">
        <v>22</v>
      </c>
      <c r="D437">
        <v>14</v>
      </c>
      <c r="E437" s="17" t="s">
        <v>8</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           ]]&lt;=10,"Under 10 mins", calls[[#This Row],[Duration           ]]&lt;=30, "10 to 30 mins", calls[[#This Row],[Duration           ]]&lt;=60, "30 to 60 mins", calls[[#This Row],[Duration           ]]&lt;=120, "1 to 2 hours", TRUE, "More than 2 hours")</f>
        <v>10 to 30 mins</v>
      </c>
      <c r="L437">
        <f>ROUND(calls[[#This Row],[Satisfaction Rating]],0)</f>
        <v>5</v>
      </c>
    </row>
    <row r="438" spans="2:12" x14ac:dyDescent="0.35">
      <c r="B438" t="s">
        <v>459</v>
      </c>
      <c r="C438" t="s">
        <v>23</v>
      </c>
      <c r="D438">
        <v>95</v>
      </c>
      <c r="E438" s="17" t="s">
        <v>12</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           ]]&lt;=10,"Under 10 mins", calls[[#This Row],[Duration           ]]&lt;=30, "10 to 30 mins", calls[[#This Row],[Duration           ]]&lt;=60, "30 to 60 mins", calls[[#This Row],[Duration           ]]&lt;=120, "1 to 2 hours", TRUE, "More than 2 hours")</f>
        <v>1 to 2 hours</v>
      </c>
      <c r="L438">
        <f>ROUND(calls[[#This Row],[Satisfaction Rating]],0)</f>
        <v>5</v>
      </c>
    </row>
    <row r="439" spans="2:12" x14ac:dyDescent="0.35">
      <c r="B439" t="s">
        <v>460</v>
      </c>
      <c r="C439" t="s">
        <v>21</v>
      </c>
      <c r="D439">
        <v>81</v>
      </c>
      <c r="E439" s="17" t="s">
        <v>12</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           ]]&lt;=10,"Under 10 mins", calls[[#This Row],[Duration           ]]&lt;=30, "10 to 30 mins", calls[[#This Row],[Duration           ]]&lt;=60, "30 to 60 mins", calls[[#This Row],[Duration           ]]&lt;=120, "1 to 2 hours", TRUE, "More than 2 hours")</f>
        <v>1 to 2 hours</v>
      </c>
      <c r="L439">
        <f>ROUND(calls[[#This Row],[Satisfaction Rating]],0)</f>
        <v>4</v>
      </c>
    </row>
    <row r="440" spans="2:12" x14ac:dyDescent="0.35">
      <c r="B440" t="s">
        <v>461</v>
      </c>
      <c r="C440" t="s">
        <v>4</v>
      </c>
      <c r="D440">
        <v>60</v>
      </c>
      <c r="E440" s="17" t="s">
        <v>8</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           ]]&lt;=10,"Under 10 mins", calls[[#This Row],[Duration           ]]&lt;=30, "10 to 30 mins", calls[[#This Row],[Duration           ]]&lt;=60, "30 to 60 mins", calls[[#This Row],[Duration           ]]&lt;=120, "1 to 2 hours", TRUE, "More than 2 hours")</f>
        <v>30 to 60 mins</v>
      </c>
      <c r="L440">
        <f>ROUND(calls[[#This Row],[Satisfaction Rating]],0)</f>
        <v>5</v>
      </c>
    </row>
    <row r="441" spans="2:12" x14ac:dyDescent="0.35">
      <c r="B441" t="s">
        <v>462</v>
      </c>
      <c r="C441" t="s">
        <v>13</v>
      </c>
      <c r="D441">
        <v>137</v>
      </c>
      <c r="E441" s="17" t="s">
        <v>10</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           ]]&lt;=10,"Under 10 mins", calls[[#This Row],[Duration           ]]&lt;=30, "10 to 30 mins", calls[[#This Row],[Duration           ]]&lt;=60, "30 to 60 mins", calls[[#This Row],[Duration           ]]&lt;=120, "1 to 2 hours", TRUE, "More than 2 hours")</f>
        <v>More than 2 hours</v>
      </c>
      <c r="L441">
        <f>ROUND(calls[[#This Row],[Satisfaction Rating]],0)</f>
        <v>4</v>
      </c>
    </row>
    <row r="442" spans="2:12" x14ac:dyDescent="0.35">
      <c r="B442" t="s">
        <v>463</v>
      </c>
      <c r="C442" t="s">
        <v>11</v>
      </c>
      <c r="D442">
        <v>112</v>
      </c>
      <c r="E442" s="17" t="s">
        <v>5</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           ]]&lt;=10,"Under 10 mins", calls[[#This Row],[Duration           ]]&lt;=30, "10 to 30 mins", calls[[#This Row],[Duration           ]]&lt;=60, "30 to 60 mins", calls[[#This Row],[Duration           ]]&lt;=120, "1 to 2 hours", TRUE, "More than 2 hours")</f>
        <v>1 to 2 hours</v>
      </c>
      <c r="L442">
        <f>ROUND(calls[[#This Row],[Satisfaction Rating]],0)</f>
        <v>3</v>
      </c>
    </row>
    <row r="443" spans="2:12" x14ac:dyDescent="0.35">
      <c r="B443" t="s">
        <v>464</v>
      </c>
      <c r="C443" t="s">
        <v>23</v>
      </c>
      <c r="D443">
        <v>76</v>
      </c>
      <c r="E443" s="17" t="s">
        <v>9</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           ]]&lt;=10,"Under 10 mins", calls[[#This Row],[Duration           ]]&lt;=30, "10 to 30 mins", calls[[#This Row],[Duration           ]]&lt;=60, "30 to 60 mins", calls[[#This Row],[Duration           ]]&lt;=120, "1 to 2 hours", TRUE, "More than 2 hours")</f>
        <v>1 to 2 hours</v>
      </c>
      <c r="L443">
        <f>ROUND(calls[[#This Row],[Satisfaction Rating]],0)</f>
        <v>4</v>
      </c>
    </row>
    <row r="444" spans="2:12" x14ac:dyDescent="0.35">
      <c r="B444" t="s">
        <v>465</v>
      </c>
      <c r="C444" t="s">
        <v>18</v>
      </c>
      <c r="D444">
        <v>73</v>
      </c>
      <c r="E444" s="17" t="s">
        <v>8</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           ]]&lt;=10,"Under 10 mins", calls[[#This Row],[Duration           ]]&lt;=30, "10 to 30 mins", calls[[#This Row],[Duration           ]]&lt;=60, "30 to 60 mins", calls[[#This Row],[Duration           ]]&lt;=120, "1 to 2 hours", TRUE, "More than 2 hours")</f>
        <v>1 to 2 hours</v>
      </c>
      <c r="L444">
        <f>ROUND(calls[[#This Row],[Satisfaction Rating]],0)</f>
        <v>5</v>
      </c>
    </row>
    <row r="445" spans="2:12" x14ac:dyDescent="0.35">
      <c r="B445" t="s">
        <v>466</v>
      </c>
      <c r="C445" t="s">
        <v>17</v>
      </c>
      <c r="D445">
        <v>119</v>
      </c>
      <c r="E445" s="17" t="s">
        <v>10</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           ]]&lt;=10,"Under 10 mins", calls[[#This Row],[Duration           ]]&lt;=30, "10 to 30 mins", calls[[#This Row],[Duration           ]]&lt;=60, "30 to 60 mins", calls[[#This Row],[Duration           ]]&lt;=120, "1 to 2 hours", TRUE, "More than 2 hours")</f>
        <v>1 to 2 hours</v>
      </c>
      <c r="L445">
        <f>ROUND(calls[[#This Row],[Satisfaction Rating]],0)</f>
        <v>5</v>
      </c>
    </row>
    <row r="446" spans="2:12" x14ac:dyDescent="0.35">
      <c r="B446" t="s">
        <v>467</v>
      </c>
      <c r="C446" t="s">
        <v>19</v>
      </c>
      <c r="D446">
        <v>135</v>
      </c>
      <c r="E446" s="17" t="s">
        <v>12</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           ]]&lt;=10,"Under 10 mins", calls[[#This Row],[Duration           ]]&lt;=30, "10 to 30 mins", calls[[#This Row],[Duration           ]]&lt;=60, "30 to 60 mins", calls[[#This Row],[Duration           ]]&lt;=120, "1 to 2 hours", TRUE, "More than 2 hours")</f>
        <v>More than 2 hours</v>
      </c>
      <c r="L446">
        <f>ROUND(calls[[#This Row],[Satisfaction Rating]],0)</f>
        <v>4</v>
      </c>
    </row>
    <row r="447" spans="2:12" x14ac:dyDescent="0.35">
      <c r="B447" t="s">
        <v>468</v>
      </c>
      <c r="C447" t="s">
        <v>13</v>
      </c>
      <c r="D447">
        <v>41</v>
      </c>
      <c r="E447" s="17" t="s">
        <v>5</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           ]]&lt;=10,"Under 10 mins", calls[[#This Row],[Duration           ]]&lt;=30, "10 to 30 mins", calls[[#This Row],[Duration           ]]&lt;=60, "30 to 60 mins", calls[[#This Row],[Duration           ]]&lt;=120, "1 to 2 hours", TRUE, "More than 2 hours")</f>
        <v>30 to 60 mins</v>
      </c>
      <c r="L447">
        <f>ROUND(calls[[#This Row],[Satisfaction Rating]],0)</f>
        <v>3</v>
      </c>
    </row>
    <row r="448" spans="2:12" x14ac:dyDescent="0.35">
      <c r="B448" t="s">
        <v>469</v>
      </c>
      <c r="C448" t="s">
        <v>22</v>
      </c>
      <c r="D448">
        <v>35</v>
      </c>
      <c r="E448" s="17" t="s">
        <v>12</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           ]]&lt;=10,"Under 10 mins", calls[[#This Row],[Duration           ]]&lt;=30, "10 to 30 mins", calls[[#This Row],[Duration           ]]&lt;=60, "30 to 60 mins", calls[[#This Row],[Duration           ]]&lt;=120, "1 to 2 hours", TRUE, "More than 2 hours")</f>
        <v>30 to 60 mins</v>
      </c>
      <c r="L448">
        <f>ROUND(calls[[#This Row],[Satisfaction Rating]],0)</f>
        <v>4</v>
      </c>
    </row>
    <row r="449" spans="2:12" x14ac:dyDescent="0.35">
      <c r="B449" t="s">
        <v>470</v>
      </c>
      <c r="C449" t="s">
        <v>19</v>
      </c>
      <c r="D449">
        <v>96</v>
      </c>
      <c r="E449" s="17" t="s">
        <v>8</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           ]]&lt;=10,"Under 10 mins", calls[[#This Row],[Duration           ]]&lt;=30, "10 to 30 mins", calls[[#This Row],[Duration           ]]&lt;=60, "30 to 60 mins", calls[[#This Row],[Duration           ]]&lt;=120, "1 to 2 hours", TRUE, "More than 2 hours")</f>
        <v>1 to 2 hours</v>
      </c>
      <c r="L449">
        <f>ROUND(calls[[#This Row],[Satisfaction Rating]],0)</f>
        <v>1</v>
      </c>
    </row>
    <row r="450" spans="2:12" x14ac:dyDescent="0.35">
      <c r="B450" t="s">
        <v>471</v>
      </c>
      <c r="C450" t="s">
        <v>21</v>
      </c>
      <c r="D450">
        <v>61</v>
      </c>
      <c r="E450" s="17" t="s">
        <v>5</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           ]]&lt;=10,"Under 10 mins", calls[[#This Row],[Duration           ]]&lt;=30, "10 to 30 mins", calls[[#This Row],[Duration           ]]&lt;=60, "30 to 60 mins", calls[[#This Row],[Duration           ]]&lt;=120, "1 to 2 hours", TRUE, "More than 2 hours")</f>
        <v>1 to 2 hours</v>
      </c>
      <c r="L450">
        <f>ROUND(calls[[#This Row],[Satisfaction Rating]],0)</f>
        <v>4</v>
      </c>
    </row>
    <row r="451" spans="2:12" x14ac:dyDescent="0.35">
      <c r="B451" t="s">
        <v>472</v>
      </c>
      <c r="C451" t="s">
        <v>19</v>
      </c>
      <c r="D451">
        <v>91</v>
      </c>
      <c r="E451" s="17" t="s">
        <v>5</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           ]]&lt;=10,"Under 10 mins", calls[[#This Row],[Duration           ]]&lt;=30, "10 to 30 mins", calls[[#This Row],[Duration           ]]&lt;=60, "30 to 60 mins", calls[[#This Row],[Duration           ]]&lt;=120, "1 to 2 hours", TRUE, "More than 2 hours")</f>
        <v>1 to 2 hours</v>
      </c>
      <c r="L451">
        <f>ROUND(calls[[#This Row],[Satisfaction Rating]],0)</f>
        <v>4</v>
      </c>
    </row>
    <row r="452" spans="2:12" x14ac:dyDescent="0.35">
      <c r="B452" t="s">
        <v>473</v>
      </c>
      <c r="C452" t="s">
        <v>16</v>
      </c>
      <c r="D452">
        <v>30</v>
      </c>
      <c r="E452" s="17" t="s">
        <v>5</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           ]]&lt;=10,"Under 10 mins", calls[[#This Row],[Duration           ]]&lt;=30, "10 to 30 mins", calls[[#This Row],[Duration           ]]&lt;=60, "30 to 60 mins", calls[[#This Row],[Duration           ]]&lt;=120, "1 to 2 hours", TRUE, "More than 2 hours")</f>
        <v>10 to 30 mins</v>
      </c>
      <c r="L452">
        <f>ROUND(calls[[#This Row],[Satisfaction Rating]],0)</f>
        <v>5</v>
      </c>
    </row>
    <row r="453" spans="2:12" x14ac:dyDescent="0.35">
      <c r="B453" t="s">
        <v>474</v>
      </c>
      <c r="C453" t="s">
        <v>4</v>
      </c>
      <c r="D453">
        <v>111</v>
      </c>
      <c r="E453" s="17" t="s">
        <v>10</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           ]]&lt;=10,"Under 10 mins", calls[[#This Row],[Duration           ]]&lt;=30, "10 to 30 mins", calls[[#This Row],[Duration           ]]&lt;=60, "30 to 60 mins", calls[[#This Row],[Duration           ]]&lt;=120, "1 to 2 hours", TRUE, "More than 2 hours")</f>
        <v>1 to 2 hours</v>
      </c>
      <c r="L453">
        <f>ROUND(calls[[#This Row],[Satisfaction Rating]],0)</f>
        <v>3</v>
      </c>
    </row>
    <row r="454" spans="2:12" x14ac:dyDescent="0.35">
      <c r="B454" t="s">
        <v>475</v>
      </c>
      <c r="C454" t="s">
        <v>21</v>
      </c>
      <c r="D454">
        <v>81</v>
      </c>
      <c r="E454" s="17" t="s">
        <v>8</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           ]]&lt;=10,"Under 10 mins", calls[[#This Row],[Duration           ]]&lt;=30, "10 to 30 mins", calls[[#This Row],[Duration           ]]&lt;=60, "30 to 60 mins", calls[[#This Row],[Duration           ]]&lt;=120, "1 to 2 hours", TRUE, "More than 2 hours")</f>
        <v>1 to 2 hours</v>
      </c>
      <c r="L454">
        <f>ROUND(calls[[#This Row],[Satisfaction Rating]],0)</f>
        <v>5</v>
      </c>
    </row>
    <row r="455" spans="2:12" x14ac:dyDescent="0.35">
      <c r="B455" t="s">
        <v>476</v>
      </c>
      <c r="C455" t="s">
        <v>23</v>
      </c>
      <c r="D455">
        <v>40</v>
      </c>
      <c r="E455" s="17" t="s">
        <v>12</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           ]]&lt;=10,"Under 10 mins", calls[[#This Row],[Duration           ]]&lt;=30, "10 to 30 mins", calls[[#This Row],[Duration           ]]&lt;=60, "30 to 60 mins", calls[[#This Row],[Duration           ]]&lt;=120, "1 to 2 hours", TRUE, "More than 2 hours")</f>
        <v>30 to 60 mins</v>
      </c>
      <c r="L455">
        <f>ROUND(calls[[#This Row],[Satisfaction Rating]],0)</f>
        <v>4</v>
      </c>
    </row>
    <row r="456" spans="2:12" x14ac:dyDescent="0.35">
      <c r="B456" t="s">
        <v>477</v>
      </c>
      <c r="C456" t="s">
        <v>4</v>
      </c>
      <c r="D456">
        <v>143</v>
      </c>
      <c r="E456" s="17" t="s">
        <v>12</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           ]]&lt;=10,"Under 10 mins", calls[[#This Row],[Duration           ]]&lt;=30, "10 to 30 mins", calls[[#This Row],[Duration           ]]&lt;=60, "30 to 60 mins", calls[[#This Row],[Duration           ]]&lt;=120, "1 to 2 hours", TRUE, "More than 2 hours")</f>
        <v>More than 2 hours</v>
      </c>
      <c r="L456">
        <f>ROUND(calls[[#This Row],[Satisfaction Rating]],0)</f>
        <v>4</v>
      </c>
    </row>
    <row r="457" spans="2:12" x14ac:dyDescent="0.35">
      <c r="B457" t="s">
        <v>478</v>
      </c>
      <c r="C457" t="s">
        <v>23</v>
      </c>
      <c r="D457">
        <v>70</v>
      </c>
      <c r="E457" s="17" t="s">
        <v>12</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           ]]&lt;=10,"Under 10 mins", calls[[#This Row],[Duration           ]]&lt;=30, "10 to 30 mins", calls[[#This Row],[Duration           ]]&lt;=60, "30 to 60 mins", calls[[#This Row],[Duration           ]]&lt;=120, "1 to 2 hours", TRUE, "More than 2 hours")</f>
        <v>1 to 2 hours</v>
      </c>
      <c r="L457">
        <f>ROUND(calls[[#This Row],[Satisfaction Rating]],0)</f>
        <v>4</v>
      </c>
    </row>
    <row r="458" spans="2:12" x14ac:dyDescent="0.35">
      <c r="B458" t="s">
        <v>479</v>
      </c>
      <c r="C458" t="s">
        <v>18</v>
      </c>
      <c r="D458">
        <v>137</v>
      </c>
      <c r="E458" s="17" t="s">
        <v>12</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           ]]&lt;=10,"Under 10 mins", calls[[#This Row],[Duration           ]]&lt;=30, "10 to 30 mins", calls[[#This Row],[Duration           ]]&lt;=60, "30 to 60 mins", calls[[#This Row],[Duration           ]]&lt;=120, "1 to 2 hours", TRUE, "More than 2 hours")</f>
        <v>More than 2 hours</v>
      </c>
      <c r="L458">
        <f>ROUND(calls[[#This Row],[Satisfaction Rating]],0)</f>
        <v>5</v>
      </c>
    </row>
    <row r="459" spans="2:12" x14ac:dyDescent="0.35">
      <c r="B459" t="s">
        <v>480</v>
      </c>
      <c r="C459" t="s">
        <v>19</v>
      </c>
      <c r="D459">
        <v>52</v>
      </c>
      <c r="E459" s="17" t="s">
        <v>8</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           ]]&lt;=10,"Under 10 mins", calls[[#This Row],[Duration           ]]&lt;=30, "10 to 30 mins", calls[[#This Row],[Duration           ]]&lt;=60, "30 to 60 mins", calls[[#This Row],[Duration           ]]&lt;=120, "1 to 2 hours", TRUE, "More than 2 hours")</f>
        <v>30 to 60 mins</v>
      </c>
      <c r="L459">
        <f>ROUND(calls[[#This Row],[Satisfaction Rating]],0)</f>
        <v>5</v>
      </c>
    </row>
    <row r="460" spans="2:12" x14ac:dyDescent="0.35">
      <c r="B460" t="s">
        <v>481</v>
      </c>
      <c r="C460" t="s">
        <v>11</v>
      </c>
      <c r="D460">
        <v>31</v>
      </c>
      <c r="E460" s="17" t="s">
        <v>10</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           ]]&lt;=10,"Under 10 mins", calls[[#This Row],[Duration           ]]&lt;=30, "10 to 30 mins", calls[[#This Row],[Duration           ]]&lt;=60, "30 to 60 mins", calls[[#This Row],[Duration           ]]&lt;=120, "1 to 2 hours", TRUE, "More than 2 hours")</f>
        <v>30 to 60 mins</v>
      </c>
      <c r="L460">
        <f>ROUND(calls[[#This Row],[Satisfaction Rating]],0)</f>
        <v>5</v>
      </c>
    </row>
    <row r="461" spans="2:12" x14ac:dyDescent="0.35">
      <c r="B461" t="s">
        <v>482</v>
      </c>
      <c r="C461" t="s">
        <v>19</v>
      </c>
      <c r="D461">
        <v>114</v>
      </c>
      <c r="E461" s="17" t="s">
        <v>5</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           ]]&lt;=10,"Under 10 mins", calls[[#This Row],[Duration           ]]&lt;=30, "10 to 30 mins", calls[[#This Row],[Duration           ]]&lt;=60, "30 to 60 mins", calls[[#This Row],[Duration           ]]&lt;=120, "1 to 2 hours", TRUE, "More than 2 hours")</f>
        <v>1 to 2 hours</v>
      </c>
      <c r="L461">
        <f>ROUND(calls[[#This Row],[Satisfaction Rating]],0)</f>
        <v>5</v>
      </c>
    </row>
    <row r="462" spans="2:12" x14ac:dyDescent="0.35">
      <c r="B462" t="s">
        <v>483</v>
      </c>
      <c r="C462" t="s">
        <v>18</v>
      </c>
      <c r="D462">
        <v>73</v>
      </c>
      <c r="E462" s="17" t="s">
        <v>9</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           ]]&lt;=10,"Under 10 mins", calls[[#This Row],[Duration           ]]&lt;=30, "10 to 30 mins", calls[[#This Row],[Duration           ]]&lt;=60, "30 to 60 mins", calls[[#This Row],[Duration           ]]&lt;=120, "1 to 2 hours", TRUE, "More than 2 hours")</f>
        <v>1 to 2 hours</v>
      </c>
      <c r="L462">
        <f>ROUND(calls[[#This Row],[Satisfaction Rating]],0)</f>
        <v>4</v>
      </c>
    </row>
    <row r="463" spans="2:12" x14ac:dyDescent="0.35">
      <c r="B463" t="s">
        <v>484</v>
      </c>
      <c r="C463" t="s">
        <v>21</v>
      </c>
      <c r="D463">
        <v>25</v>
      </c>
      <c r="E463" s="17" t="s">
        <v>10</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           ]]&lt;=10,"Under 10 mins", calls[[#This Row],[Duration           ]]&lt;=30, "10 to 30 mins", calls[[#This Row],[Duration           ]]&lt;=60, "30 to 60 mins", calls[[#This Row],[Duration           ]]&lt;=120, "1 to 2 hours", TRUE, "More than 2 hours")</f>
        <v>10 to 30 mins</v>
      </c>
      <c r="L463">
        <f>ROUND(calls[[#This Row],[Satisfaction Rating]],0)</f>
        <v>4</v>
      </c>
    </row>
    <row r="464" spans="2:12" x14ac:dyDescent="0.35">
      <c r="B464" t="s">
        <v>485</v>
      </c>
      <c r="C464" t="s">
        <v>7</v>
      </c>
      <c r="D464">
        <v>44</v>
      </c>
      <c r="E464" s="17" t="s">
        <v>5</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           ]]&lt;=10,"Under 10 mins", calls[[#This Row],[Duration           ]]&lt;=30, "10 to 30 mins", calls[[#This Row],[Duration           ]]&lt;=60, "30 to 60 mins", calls[[#This Row],[Duration           ]]&lt;=120, "1 to 2 hours", TRUE, "More than 2 hours")</f>
        <v>30 to 60 mins</v>
      </c>
      <c r="L464">
        <f>ROUND(calls[[#This Row],[Satisfaction Rating]],0)</f>
        <v>4</v>
      </c>
    </row>
    <row r="465" spans="2:12" x14ac:dyDescent="0.35">
      <c r="B465" t="s">
        <v>486</v>
      </c>
      <c r="C465" t="s">
        <v>6</v>
      </c>
      <c r="D465">
        <v>34</v>
      </c>
      <c r="E465" s="17" t="s">
        <v>8</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           ]]&lt;=10,"Under 10 mins", calls[[#This Row],[Duration           ]]&lt;=30, "10 to 30 mins", calls[[#This Row],[Duration           ]]&lt;=60, "30 to 60 mins", calls[[#This Row],[Duration           ]]&lt;=120, "1 to 2 hours", TRUE, "More than 2 hours")</f>
        <v>30 to 60 mins</v>
      </c>
      <c r="L465">
        <f>ROUND(calls[[#This Row],[Satisfaction Rating]],0)</f>
        <v>5</v>
      </c>
    </row>
    <row r="466" spans="2:12" x14ac:dyDescent="0.35">
      <c r="B466" t="s">
        <v>487</v>
      </c>
      <c r="C466" t="s">
        <v>4</v>
      </c>
      <c r="D466">
        <v>89</v>
      </c>
      <c r="E466" s="17" t="s">
        <v>12</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           ]]&lt;=10,"Under 10 mins", calls[[#This Row],[Duration           ]]&lt;=30, "10 to 30 mins", calls[[#This Row],[Duration           ]]&lt;=60, "30 to 60 mins", calls[[#This Row],[Duration           ]]&lt;=120, "1 to 2 hours", TRUE, "More than 2 hours")</f>
        <v>1 to 2 hours</v>
      </c>
      <c r="L466">
        <f>ROUND(calls[[#This Row],[Satisfaction Rating]],0)</f>
        <v>5</v>
      </c>
    </row>
    <row r="467" spans="2:12" x14ac:dyDescent="0.35">
      <c r="B467" t="s">
        <v>488</v>
      </c>
      <c r="C467" t="s">
        <v>17</v>
      </c>
      <c r="D467">
        <v>54</v>
      </c>
      <c r="E467" s="17" t="s">
        <v>10</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           ]]&lt;=10,"Under 10 mins", calls[[#This Row],[Duration           ]]&lt;=30, "10 to 30 mins", calls[[#This Row],[Duration           ]]&lt;=60, "30 to 60 mins", calls[[#This Row],[Duration           ]]&lt;=120, "1 to 2 hours", TRUE, "More than 2 hours")</f>
        <v>30 to 60 mins</v>
      </c>
      <c r="L467">
        <f>ROUND(calls[[#This Row],[Satisfaction Rating]],0)</f>
        <v>3</v>
      </c>
    </row>
    <row r="468" spans="2:12" x14ac:dyDescent="0.35">
      <c r="B468" t="s">
        <v>489</v>
      </c>
      <c r="C468" t="s">
        <v>22</v>
      </c>
      <c r="D468">
        <v>25</v>
      </c>
      <c r="E468" s="17" t="s">
        <v>10</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           ]]&lt;=10,"Under 10 mins", calls[[#This Row],[Duration           ]]&lt;=30, "10 to 30 mins", calls[[#This Row],[Duration           ]]&lt;=60, "30 to 60 mins", calls[[#This Row],[Duration           ]]&lt;=120, "1 to 2 hours", TRUE, "More than 2 hours")</f>
        <v>10 to 30 mins</v>
      </c>
      <c r="L468">
        <f>ROUND(calls[[#This Row],[Satisfaction Rating]],0)</f>
        <v>3</v>
      </c>
    </row>
    <row r="469" spans="2:12" x14ac:dyDescent="0.35">
      <c r="B469" t="s">
        <v>490</v>
      </c>
      <c r="C469" t="s">
        <v>13</v>
      </c>
      <c r="D469">
        <v>91</v>
      </c>
      <c r="E469" s="17" t="s">
        <v>12</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           ]]&lt;=10,"Under 10 mins", calls[[#This Row],[Duration           ]]&lt;=30, "10 to 30 mins", calls[[#This Row],[Duration           ]]&lt;=60, "30 to 60 mins", calls[[#This Row],[Duration           ]]&lt;=120, "1 to 2 hours", TRUE, "More than 2 hours")</f>
        <v>1 to 2 hours</v>
      </c>
      <c r="L469">
        <f>ROUND(calls[[#This Row],[Satisfaction Rating]],0)</f>
        <v>5</v>
      </c>
    </row>
    <row r="470" spans="2:12" x14ac:dyDescent="0.35">
      <c r="B470" t="s">
        <v>491</v>
      </c>
      <c r="C470" t="s">
        <v>7</v>
      </c>
      <c r="D470">
        <v>144</v>
      </c>
      <c r="E470" s="17" t="s">
        <v>5</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           ]]&lt;=10,"Under 10 mins", calls[[#This Row],[Duration           ]]&lt;=30, "10 to 30 mins", calls[[#This Row],[Duration           ]]&lt;=60, "30 to 60 mins", calls[[#This Row],[Duration           ]]&lt;=120, "1 to 2 hours", TRUE, "More than 2 hours")</f>
        <v>More than 2 hours</v>
      </c>
      <c r="L470">
        <f>ROUND(calls[[#This Row],[Satisfaction Rating]],0)</f>
        <v>5</v>
      </c>
    </row>
    <row r="471" spans="2:12" x14ac:dyDescent="0.35">
      <c r="B471" t="s">
        <v>492</v>
      </c>
      <c r="C471" t="s">
        <v>13</v>
      </c>
      <c r="D471">
        <v>81</v>
      </c>
      <c r="E471" s="17" t="s">
        <v>8</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           ]]&lt;=10,"Under 10 mins", calls[[#This Row],[Duration           ]]&lt;=30, "10 to 30 mins", calls[[#This Row],[Duration           ]]&lt;=60, "30 to 60 mins", calls[[#This Row],[Duration           ]]&lt;=120, "1 to 2 hours", TRUE, "More than 2 hours")</f>
        <v>1 to 2 hours</v>
      </c>
      <c r="L471">
        <f>ROUND(calls[[#This Row],[Satisfaction Rating]],0)</f>
        <v>1</v>
      </c>
    </row>
    <row r="472" spans="2:12" x14ac:dyDescent="0.35">
      <c r="B472" t="s">
        <v>493</v>
      </c>
      <c r="C472" t="s">
        <v>16</v>
      </c>
      <c r="D472">
        <v>92</v>
      </c>
      <c r="E472" s="17" t="s">
        <v>10</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           ]]&lt;=10,"Under 10 mins", calls[[#This Row],[Duration           ]]&lt;=30, "10 to 30 mins", calls[[#This Row],[Duration           ]]&lt;=60, "30 to 60 mins", calls[[#This Row],[Duration           ]]&lt;=120, "1 to 2 hours", TRUE, "More than 2 hours")</f>
        <v>1 to 2 hours</v>
      </c>
      <c r="L472">
        <f>ROUND(calls[[#This Row],[Satisfaction Rating]],0)</f>
        <v>3</v>
      </c>
    </row>
    <row r="473" spans="2:12" x14ac:dyDescent="0.35">
      <c r="B473" t="s">
        <v>494</v>
      </c>
      <c r="C473" t="s">
        <v>22</v>
      </c>
      <c r="D473">
        <v>115</v>
      </c>
      <c r="E473" s="17" t="s">
        <v>12</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           ]]&lt;=10,"Under 10 mins", calls[[#This Row],[Duration           ]]&lt;=30, "10 to 30 mins", calls[[#This Row],[Duration           ]]&lt;=60, "30 to 60 mins", calls[[#This Row],[Duration           ]]&lt;=120, "1 to 2 hours", TRUE, "More than 2 hours")</f>
        <v>1 to 2 hours</v>
      </c>
      <c r="L473">
        <f>ROUND(calls[[#This Row],[Satisfaction Rating]],0)</f>
        <v>3</v>
      </c>
    </row>
    <row r="474" spans="2:12" x14ac:dyDescent="0.35">
      <c r="B474" t="s">
        <v>495</v>
      </c>
      <c r="C474" t="s">
        <v>14</v>
      </c>
      <c r="D474">
        <v>56</v>
      </c>
      <c r="E474" s="17" t="s">
        <v>12</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           ]]&lt;=10,"Under 10 mins", calls[[#This Row],[Duration           ]]&lt;=30, "10 to 30 mins", calls[[#This Row],[Duration           ]]&lt;=60, "30 to 60 mins", calls[[#This Row],[Duration           ]]&lt;=120, "1 to 2 hours", TRUE, "More than 2 hours")</f>
        <v>30 to 60 mins</v>
      </c>
      <c r="L474">
        <f>ROUND(calls[[#This Row],[Satisfaction Rating]],0)</f>
        <v>5</v>
      </c>
    </row>
    <row r="475" spans="2:12" x14ac:dyDescent="0.35">
      <c r="B475" t="s">
        <v>496</v>
      </c>
      <c r="C475" t="s">
        <v>11</v>
      </c>
      <c r="D475">
        <v>154</v>
      </c>
      <c r="E475" s="17" t="s">
        <v>10</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           ]]&lt;=10,"Under 10 mins", calls[[#This Row],[Duration           ]]&lt;=30, "10 to 30 mins", calls[[#This Row],[Duration           ]]&lt;=60, "30 to 60 mins", calls[[#This Row],[Duration           ]]&lt;=120, "1 to 2 hours", TRUE, "More than 2 hours")</f>
        <v>More than 2 hours</v>
      </c>
      <c r="L475">
        <f>ROUND(calls[[#This Row],[Satisfaction Rating]],0)</f>
        <v>4</v>
      </c>
    </row>
    <row r="476" spans="2:12" x14ac:dyDescent="0.35">
      <c r="B476" t="s">
        <v>497</v>
      </c>
      <c r="C476" t="s">
        <v>4</v>
      </c>
      <c r="D476">
        <v>51</v>
      </c>
      <c r="E476" s="17" t="s">
        <v>12</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           ]]&lt;=10,"Under 10 mins", calls[[#This Row],[Duration           ]]&lt;=30, "10 to 30 mins", calls[[#This Row],[Duration           ]]&lt;=60, "30 to 60 mins", calls[[#This Row],[Duration           ]]&lt;=120, "1 to 2 hours", TRUE, "More than 2 hours")</f>
        <v>30 to 60 mins</v>
      </c>
      <c r="L476">
        <f>ROUND(calls[[#This Row],[Satisfaction Rating]],0)</f>
        <v>3</v>
      </c>
    </row>
    <row r="477" spans="2:12" x14ac:dyDescent="0.35">
      <c r="B477" t="s">
        <v>498</v>
      </c>
      <c r="C477" t="s">
        <v>6</v>
      </c>
      <c r="D477">
        <v>21</v>
      </c>
      <c r="E477" s="17" t="s">
        <v>8</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           ]]&lt;=10,"Under 10 mins", calls[[#This Row],[Duration           ]]&lt;=30, "10 to 30 mins", calls[[#This Row],[Duration           ]]&lt;=60, "30 to 60 mins", calls[[#This Row],[Duration           ]]&lt;=120, "1 to 2 hours", TRUE, "More than 2 hours")</f>
        <v>10 to 30 mins</v>
      </c>
      <c r="L477">
        <f>ROUND(calls[[#This Row],[Satisfaction Rating]],0)</f>
        <v>4</v>
      </c>
    </row>
    <row r="478" spans="2:12" x14ac:dyDescent="0.35">
      <c r="B478" t="s">
        <v>499</v>
      </c>
      <c r="C478" t="s">
        <v>22</v>
      </c>
      <c r="D478">
        <v>80</v>
      </c>
      <c r="E478" s="17" t="s">
        <v>12</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           ]]&lt;=10,"Under 10 mins", calls[[#This Row],[Duration           ]]&lt;=30, "10 to 30 mins", calls[[#This Row],[Duration           ]]&lt;=60, "30 to 60 mins", calls[[#This Row],[Duration           ]]&lt;=120, "1 to 2 hours", TRUE, "More than 2 hours")</f>
        <v>1 to 2 hours</v>
      </c>
      <c r="L478">
        <f>ROUND(calls[[#This Row],[Satisfaction Rating]],0)</f>
        <v>5</v>
      </c>
    </row>
    <row r="479" spans="2:12" x14ac:dyDescent="0.35">
      <c r="B479" t="s">
        <v>500</v>
      </c>
      <c r="C479" t="s">
        <v>4</v>
      </c>
      <c r="D479">
        <v>139</v>
      </c>
      <c r="E479" s="17" t="s">
        <v>10</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           ]]&lt;=10,"Under 10 mins", calls[[#This Row],[Duration           ]]&lt;=30, "10 to 30 mins", calls[[#This Row],[Duration           ]]&lt;=60, "30 to 60 mins", calls[[#This Row],[Duration           ]]&lt;=120, "1 to 2 hours", TRUE, "More than 2 hours")</f>
        <v>More than 2 hours</v>
      </c>
      <c r="L479">
        <f>ROUND(calls[[#This Row],[Satisfaction Rating]],0)</f>
        <v>3</v>
      </c>
    </row>
    <row r="480" spans="2:12" x14ac:dyDescent="0.35">
      <c r="B480" t="s">
        <v>501</v>
      </c>
      <c r="C480" t="s">
        <v>23</v>
      </c>
      <c r="D480">
        <v>50</v>
      </c>
      <c r="E480" s="17" t="s">
        <v>8</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           ]]&lt;=10,"Under 10 mins", calls[[#This Row],[Duration           ]]&lt;=30, "10 to 30 mins", calls[[#This Row],[Duration           ]]&lt;=60, "30 to 60 mins", calls[[#This Row],[Duration           ]]&lt;=120, "1 to 2 hours", TRUE, "More than 2 hours")</f>
        <v>30 to 60 mins</v>
      </c>
      <c r="L480">
        <f>ROUND(calls[[#This Row],[Satisfaction Rating]],0)</f>
        <v>5</v>
      </c>
    </row>
    <row r="481" spans="2:12" x14ac:dyDescent="0.35">
      <c r="B481" t="s">
        <v>502</v>
      </c>
      <c r="C481" t="s">
        <v>22</v>
      </c>
      <c r="D481">
        <v>88</v>
      </c>
      <c r="E481" s="17" t="s">
        <v>12</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           ]]&lt;=10,"Under 10 mins", calls[[#This Row],[Duration           ]]&lt;=30, "10 to 30 mins", calls[[#This Row],[Duration           ]]&lt;=60, "30 to 60 mins", calls[[#This Row],[Duration           ]]&lt;=120, "1 to 2 hours", TRUE, "More than 2 hours")</f>
        <v>1 to 2 hours</v>
      </c>
      <c r="L481">
        <f>ROUND(calls[[#This Row],[Satisfaction Rating]],0)</f>
        <v>4</v>
      </c>
    </row>
    <row r="482" spans="2:12" x14ac:dyDescent="0.35">
      <c r="B482" t="s">
        <v>503</v>
      </c>
      <c r="C482" t="s">
        <v>17</v>
      </c>
      <c r="D482">
        <v>19</v>
      </c>
      <c r="E482" s="17" t="s">
        <v>5</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           ]]&lt;=10,"Under 10 mins", calls[[#This Row],[Duration           ]]&lt;=30, "10 to 30 mins", calls[[#This Row],[Duration           ]]&lt;=60, "30 to 60 mins", calls[[#This Row],[Duration           ]]&lt;=120, "1 to 2 hours", TRUE, "More than 2 hours")</f>
        <v>10 to 30 mins</v>
      </c>
      <c r="L482">
        <f>ROUND(calls[[#This Row],[Satisfaction Rating]],0)</f>
        <v>4</v>
      </c>
    </row>
    <row r="483" spans="2:12" x14ac:dyDescent="0.35">
      <c r="B483" t="s">
        <v>504</v>
      </c>
      <c r="C483" t="s">
        <v>21</v>
      </c>
      <c r="D483">
        <v>104</v>
      </c>
      <c r="E483" s="17" t="s">
        <v>5</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           ]]&lt;=10,"Under 10 mins", calls[[#This Row],[Duration           ]]&lt;=30, "10 to 30 mins", calls[[#This Row],[Duration           ]]&lt;=60, "30 to 60 mins", calls[[#This Row],[Duration           ]]&lt;=120, "1 to 2 hours", TRUE, "More than 2 hours")</f>
        <v>1 to 2 hours</v>
      </c>
      <c r="L483">
        <f>ROUND(calls[[#This Row],[Satisfaction Rating]],0)</f>
        <v>4</v>
      </c>
    </row>
    <row r="484" spans="2:12" x14ac:dyDescent="0.35">
      <c r="B484" t="s">
        <v>505</v>
      </c>
      <c r="C484" t="s">
        <v>11</v>
      </c>
      <c r="D484">
        <v>67</v>
      </c>
      <c r="E484" s="17" t="s">
        <v>10</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           ]]&lt;=10,"Under 10 mins", calls[[#This Row],[Duration           ]]&lt;=30, "10 to 30 mins", calls[[#This Row],[Duration           ]]&lt;=60, "30 to 60 mins", calls[[#This Row],[Duration           ]]&lt;=120, "1 to 2 hours", TRUE, "More than 2 hours")</f>
        <v>1 to 2 hours</v>
      </c>
      <c r="L484">
        <f>ROUND(calls[[#This Row],[Satisfaction Rating]],0)</f>
        <v>5</v>
      </c>
    </row>
    <row r="485" spans="2:12" x14ac:dyDescent="0.35">
      <c r="B485" t="s">
        <v>506</v>
      </c>
      <c r="C485" t="s">
        <v>15</v>
      </c>
      <c r="D485">
        <v>107</v>
      </c>
      <c r="E485" s="17" t="s">
        <v>5</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           ]]&lt;=10,"Under 10 mins", calls[[#This Row],[Duration           ]]&lt;=30, "10 to 30 mins", calls[[#This Row],[Duration           ]]&lt;=60, "30 to 60 mins", calls[[#This Row],[Duration           ]]&lt;=120, "1 to 2 hours", TRUE, "More than 2 hours")</f>
        <v>1 to 2 hours</v>
      </c>
      <c r="L485">
        <f>ROUND(calls[[#This Row],[Satisfaction Rating]],0)</f>
        <v>5</v>
      </c>
    </row>
    <row r="486" spans="2:12" x14ac:dyDescent="0.35">
      <c r="B486" t="s">
        <v>507</v>
      </c>
      <c r="C486" t="s">
        <v>15</v>
      </c>
      <c r="D486">
        <v>93</v>
      </c>
      <c r="E486" s="17" t="s">
        <v>5</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           ]]&lt;=10,"Under 10 mins", calls[[#This Row],[Duration           ]]&lt;=30, "10 to 30 mins", calls[[#This Row],[Duration           ]]&lt;=60, "30 to 60 mins", calls[[#This Row],[Duration           ]]&lt;=120, "1 to 2 hours", TRUE, "More than 2 hours")</f>
        <v>1 to 2 hours</v>
      </c>
      <c r="L486">
        <f>ROUND(calls[[#This Row],[Satisfaction Rating]],0)</f>
        <v>4</v>
      </c>
    </row>
    <row r="487" spans="2:12" x14ac:dyDescent="0.35">
      <c r="B487" t="s">
        <v>508</v>
      </c>
      <c r="C487" t="s">
        <v>15</v>
      </c>
      <c r="D487">
        <v>117</v>
      </c>
      <c r="E487" s="17" t="s">
        <v>10</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           ]]&lt;=10,"Under 10 mins", calls[[#This Row],[Duration           ]]&lt;=30, "10 to 30 mins", calls[[#This Row],[Duration           ]]&lt;=60, "30 to 60 mins", calls[[#This Row],[Duration           ]]&lt;=120, "1 to 2 hours", TRUE, "More than 2 hours")</f>
        <v>1 to 2 hours</v>
      </c>
      <c r="L487">
        <f>ROUND(calls[[#This Row],[Satisfaction Rating]],0)</f>
        <v>5</v>
      </c>
    </row>
    <row r="488" spans="2:12" x14ac:dyDescent="0.35">
      <c r="B488" t="s">
        <v>509</v>
      </c>
      <c r="C488" t="s">
        <v>23</v>
      </c>
      <c r="D488">
        <v>76</v>
      </c>
      <c r="E488" s="17" t="s">
        <v>12</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           ]]&lt;=10,"Under 10 mins", calls[[#This Row],[Duration           ]]&lt;=30, "10 to 30 mins", calls[[#This Row],[Duration           ]]&lt;=60, "30 to 60 mins", calls[[#This Row],[Duration           ]]&lt;=120, "1 to 2 hours", TRUE, "More than 2 hours")</f>
        <v>1 to 2 hours</v>
      </c>
      <c r="L488">
        <f>ROUND(calls[[#This Row],[Satisfaction Rating]],0)</f>
        <v>5</v>
      </c>
    </row>
    <row r="489" spans="2:12" x14ac:dyDescent="0.35">
      <c r="B489" t="s">
        <v>510</v>
      </c>
      <c r="C489" t="s">
        <v>17</v>
      </c>
      <c r="D489">
        <v>64</v>
      </c>
      <c r="E489" s="17" t="s">
        <v>5</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           ]]&lt;=10,"Under 10 mins", calls[[#This Row],[Duration           ]]&lt;=30, "10 to 30 mins", calls[[#This Row],[Duration           ]]&lt;=60, "30 to 60 mins", calls[[#This Row],[Duration           ]]&lt;=120, "1 to 2 hours", TRUE, "More than 2 hours")</f>
        <v>1 to 2 hours</v>
      </c>
      <c r="L489">
        <f>ROUND(calls[[#This Row],[Satisfaction Rating]],0)</f>
        <v>3</v>
      </c>
    </row>
    <row r="490" spans="2:12" x14ac:dyDescent="0.35">
      <c r="B490" t="s">
        <v>511</v>
      </c>
      <c r="C490" t="s">
        <v>7</v>
      </c>
      <c r="D490">
        <v>33</v>
      </c>
      <c r="E490" s="17" t="s">
        <v>5</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           ]]&lt;=10,"Under 10 mins", calls[[#This Row],[Duration           ]]&lt;=30, "10 to 30 mins", calls[[#This Row],[Duration           ]]&lt;=60, "30 to 60 mins", calls[[#This Row],[Duration           ]]&lt;=120, "1 to 2 hours", TRUE, "More than 2 hours")</f>
        <v>30 to 60 mins</v>
      </c>
      <c r="L490">
        <f>ROUND(calls[[#This Row],[Satisfaction Rating]],0)</f>
        <v>4</v>
      </c>
    </row>
    <row r="491" spans="2:12" x14ac:dyDescent="0.35">
      <c r="B491" t="s">
        <v>512</v>
      </c>
      <c r="C491" t="s">
        <v>15</v>
      </c>
      <c r="D491">
        <v>115</v>
      </c>
      <c r="E491" s="17" t="s">
        <v>10</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           ]]&lt;=10,"Under 10 mins", calls[[#This Row],[Duration           ]]&lt;=30, "10 to 30 mins", calls[[#This Row],[Duration           ]]&lt;=60, "30 to 60 mins", calls[[#This Row],[Duration           ]]&lt;=120, "1 to 2 hours", TRUE, "More than 2 hours")</f>
        <v>1 to 2 hours</v>
      </c>
      <c r="L491">
        <f>ROUND(calls[[#This Row],[Satisfaction Rating]],0)</f>
        <v>5</v>
      </c>
    </row>
    <row r="492" spans="2:12" x14ac:dyDescent="0.35">
      <c r="B492" t="s">
        <v>513</v>
      </c>
      <c r="C492" t="s">
        <v>20</v>
      </c>
      <c r="D492">
        <v>155</v>
      </c>
      <c r="E492" s="17" t="s">
        <v>12</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           ]]&lt;=10,"Under 10 mins", calls[[#This Row],[Duration           ]]&lt;=30, "10 to 30 mins", calls[[#This Row],[Duration           ]]&lt;=60, "30 to 60 mins", calls[[#This Row],[Duration           ]]&lt;=120, "1 to 2 hours", TRUE, "More than 2 hours")</f>
        <v>More than 2 hours</v>
      </c>
      <c r="L492">
        <f>ROUND(calls[[#This Row],[Satisfaction Rating]],0)</f>
        <v>4</v>
      </c>
    </row>
    <row r="493" spans="2:12" x14ac:dyDescent="0.35">
      <c r="B493" t="s">
        <v>514</v>
      </c>
      <c r="C493" t="s">
        <v>11</v>
      </c>
      <c r="D493">
        <v>117</v>
      </c>
      <c r="E493" s="17" t="s">
        <v>12</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           ]]&lt;=10,"Under 10 mins", calls[[#This Row],[Duration           ]]&lt;=30, "10 to 30 mins", calls[[#This Row],[Duration           ]]&lt;=60, "30 to 60 mins", calls[[#This Row],[Duration           ]]&lt;=120, "1 to 2 hours", TRUE, "More than 2 hours")</f>
        <v>1 to 2 hours</v>
      </c>
      <c r="L493">
        <f>ROUND(calls[[#This Row],[Satisfaction Rating]],0)</f>
        <v>5</v>
      </c>
    </row>
    <row r="494" spans="2:12" x14ac:dyDescent="0.35">
      <c r="B494" t="s">
        <v>515</v>
      </c>
      <c r="C494" t="s">
        <v>4</v>
      </c>
      <c r="D494">
        <v>63</v>
      </c>
      <c r="E494" s="17" t="s">
        <v>12</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           ]]&lt;=10,"Under 10 mins", calls[[#This Row],[Duration           ]]&lt;=30, "10 to 30 mins", calls[[#This Row],[Duration           ]]&lt;=60, "30 to 60 mins", calls[[#This Row],[Duration           ]]&lt;=120, "1 to 2 hours", TRUE, "More than 2 hours")</f>
        <v>1 to 2 hours</v>
      </c>
      <c r="L494">
        <f>ROUND(calls[[#This Row],[Satisfaction Rating]],0)</f>
        <v>3</v>
      </c>
    </row>
    <row r="495" spans="2:12" x14ac:dyDescent="0.35">
      <c r="B495" t="s">
        <v>516</v>
      </c>
      <c r="C495" t="s">
        <v>17</v>
      </c>
      <c r="D495">
        <v>59</v>
      </c>
      <c r="E495" s="17" t="s">
        <v>9</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           ]]&lt;=10,"Under 10 mins", calls[[#This Row],[Duration           ]]&lt;=30, "10 to 30 mins", calls[[#This Row],[Duration           ]]&lt;=60, "30 to 60 mins", calls[[#This Row],[Duration           ]]&lt;=120, "1 to 2 hours", TRUE, "More than 2 hours")</f>
        <v>30 to 60 mins</v>
      </c>
      <c r="L495">
        <f>ROUND(calls[[#This Row],[Satisfaction Rating]],0)</f>
        <v>4</v>
      </c>
    </row>
    <row r="496" spans="2:12" x14ac:dyDescent="0.35">
      <c r="B496" t="s">
        <v>517</v>
      </c>
      <c r="C496" t="s">
        <v>6</v>
      </c>
      <c r="D496">
        <v>133</v>
      </c>
      <c r="E496" s="17" t="s">
        <v>5</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           ]]&lt;=10,"Under 10 mins", calls[[#This Row],[Duration           ]]&lt;=30, "10 to 30 mins", calls[[#This Row],[Duration           ]]&lt;=60, "30 to 60 mins", calls[[#This Row],[Duration           ]]&lt;=120, "1 to 2 hours", TRUE, "More than 2 hours")</f>
        <v>More than 2 hours</v>
      </c>
      <c r="L496">
        <f>ROUND(calls[[#This Row],[Satisfaction Rating]],0)</f>
        <v>4</v>
      </c>
    </row>
    <row r="497" spans="2:12" x14ac:dyDescent="0.35">
      <c r="B497" t="s">
        <v>518</v>
      </c>
      <c r="C497" t="s">
        <v>16</v>
      </c>
      <c r="D497">
        <v>101</v>
      </c>
      <c r="E497" s="17" t="s">
        <v>8</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           ]]&lt;=10,"Under 10 mins", calls[[#This Row],[Duration           ]]&lt;=30, "10 to 30 mins", calls[[#This Row],[Duration           ]]&lt;=60, "30 to 60 mins", calls[[#This Row],[Duration           ]]&lt;=120, "1 to 2 hours", TRUE, "More than 2 hours")</f>
        <v>1 to 2 hours</v>
      </c>
      <c r="L497">
        <f>ROUND(calls[[#This Row],[Satisfaction Rating]],0)</f>
        <v>4</v>
      </c>
    </row>
    <row r="498" spans="2:12" x14ac:dyDescent="0.35">
      <c r="B498" t="s">
        <v>519</v>
      </c>
      <c r="C498" t="s">
        <v>13</v>
      </c>
      <c r="D498">
        <v>151</v>
      </c>
      <c r="E498" s="17" t="s">
        <v>12</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           ]]&lt;=10,"Under 10 mins", calls[[#This Row],[Duration           ]]&lt;=30, "10 to 30 mins", calls[[#This Row],[Duration           ]]&lt;=60, "30 to 60 mins", calls[[#This Row],[Duration           ]]&lt;=120, "1 to 2 hours", TRUE, "More than 2 hours")</f>
        <v>More than 2 hours</v>
      </c>
      <c r="L498">
        <f>ROUND(calls[[#This Row],[Satisfaction Rating]],0)</f>
        <v>4</v>
      </c>
    </row>
    <row r="499" spans="2:12" x14ac:dyDescent="0.35">
      <c r="B499" t="s">
        <v>520</v>
      </c>
      <c r="C499" t="s">
        <v>7</v>
      </c>
      <c r="D499">
        <v>146</v>
      </c>
      <c r="E499" s="17" t="s">
        <v>5</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           ]]&lt;=10,"Under 10 mins", calls[[#This Row],[Duration           ]]&lt;=30, "10 to 30 mins", calls[[#This Row],[Duration           ]]&lt;=60, "30 to 60 mins", calls[[#This Row],[Duration           ]]&lt;=120, "1 to 2 hours", TRUE, "More than 2 hours")</f>
        <v>More than 2 hours</v>
      </c>
      <c r="L499">
        <f>ROUND(calls[[#This Row],[Satisfaction Rating]],0)</f>
        <v>4</v>
      </c>
    </row>
    <row r="500" spans="2:12" x14ac:dyDescent="0.35">
      <c r="B500" t="s">
        <v>521</v>
      </c>
      <c r="C500" t="s">
        <v>4</v>
      </c>
      <c r="D500">
        <v>148</v>
      </c>
      <c r="E500" s="17" t="s">
        <v>5</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           ]]&lt;=10,"Under 10 mins", calls[[#This Row],[Duration           ]]&lt;=30, "10 to 30 mins", calls[[#This Row],[Duration           ]]&lt;=60, "30 to 60 mins", calls[[#This Row],[Duration           ]]&lt;=120, "1 to 2 hours", TRUE, "More than 2 hours")</f>
        <v>More than 2 hours</v>
      </c>
      <c r="L500">
        <f>ROUND(calls[[#This Row],[Satisfaction Rating]],0)</f>
        <v>3</v>
      </c>
    </row>
    <row r="501" spans="2:12" x14ac:dyDescent="0.35">
      <c r="B501" t="s">
        <v>522</v>
      </c>
      <c r="C501" t="s">
        <v>13</v>
      </c>
      <c r="D501">
        <v>81</v>
      </c>
      <c r="E501" s="17" t="s">
        <v>5</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           ]]&lt;=10,"Under 10 mins", calls[[#This Row],[Duration           ]]&lt;=30, "10 to 30 mins", calls[[#This Row],[Duration           ]]&lt;=60, "30 to 60 mins", calls[[#This Row],[Duration           ]]&lt;=120, "1 to 2 hours", TRUE, "More than 2 hours")</f>
        <v>1 to 2 hours</v>
      </c>
      <c r="L501">
        <f>ROUND(calls[[#This Row],[Satisfaction Rating]],0)</f>
        <v>4</v>
      </c>
    </row>
    <row r="502" spans="2:12" x14ac:dyDescent="0.35">
      <c r="B502" t="s">
        <v>523</v>
      </c>
      <c r="C502" t="s">
        <v>21</v>
      </c>
      <c r="D502">
        <v>115</v>
      </c>
      <c r="E502" s="17" t="s">
        <v>5</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           ]]&lt;=10,"Under 10 mins", calls[[#This Row],[Duration           ]]&lt;=30, "10 to 30 mins", calls[[#This Row],[Duration           ]]&lt;=60, "30 to 60 mins", calls[[#This Row],[Duration           ]]&lt;=120, "1 to 2 hours", TRUE, "More than 2 hours")</f>
        <v>1 to 2 hours</v>
      </c>
      <c r="L502">
        <f>ROUND(calls[[#This Row],[Satisfaction Rating]],0)</f>
        <v>5</v>
      </c>
    </row>
    <row r="503" spans="2:12" x14ac:dyDescent="0.35">
      <c r="B503" t="s">
        <v>524</v>
      </c>
      <c r="C503" t="s">
        <v>21</v>
      </c>
      <c r="D503">
        <v>117</v>
      </c>
      <c r="E503" s="17" t="s">
        <v>12</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           ]]&lt;=10,"Under 10 mins", calls[[#This Row],[Duration           ]]&lt;=30, "10 to 30 mins", calls[[#This Row],[Duration           ]]&lt;=60, "30 to 60 mins", calls[[#This Row],[Duration           ]]&lt;=120, "1 to 2 hours", TRUE, "More than 2 hours")</f>
        <v>1 to 2 hours</v>
      </c>
      <c r="L503">
        <f>ROUND(calls[[#This Row],[Satisfaction Rating]],0)</f>
        <v>4</v>
      </c>
    </row>
    <row r="504" spans="2:12" x14ac:dyDescent="0.35">
      <c r="B504" t="s">
        <v>525</v>
      </c>
      <c r="C504" t="s">
        <v>16</v>
      </c>
      <c r="D504">
        <v>110</v>
      </c>
      <c r="E504" s="17" t="s">
        <v>10</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           ]]&lt;=10,"Under 10 mins", calls[[#This Row],[Duration           ]]&lt;=30, "10 to 30 mins", calls[[#This Row],[Duration           ]]&lt;=60, "30 to 60 mins", calls[[#This Row],[Duration           ]]&lt;=120, "1 to 2 hours", TRUE, "More than 2 hours")</f>
        <v>1 to 2 hours</v>
      </c>
      <c r="L504">
        <f>ROUND(calls[[#This Row],[Satisfaction Rating]],0)</f>
        <v>4</v>
      </c>
    </row>
    <row r="505" spans="2:12" x14ac:dyDescent="0.35">
      <c r="B505" t="s">
        <v>526</v>
      </c>
      <c r="C505" t="s">
        <v>23</v>
      </c>
      <c r="D505">
        <v>103</v>
      </c>
      <c r="E505" s="17" t="s">
        <v>9</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           ]]&lt;=10,"Under 10 mins", calls[[#This Row],[Duration           ]]&lt;=30, "10 to 30 mins", calls[[#This Row],[Duration           ]]&lt;=60, "30 to 60 mins", calls[[#This Row],[Duration           ]]&lt;=120, "1 to 2 hours", TRUE, "More than 2 hours")</f>
        <v>1 to 2 hours</v>
      </c>
      <c r="L505">
        <f>ROUND(calls[[#This Row],[Satisfaction Rating]],0)</f>
        <v>3</v>
      </c>
    </row>
    <row r="506" spans="2:12" x14ac:dyDescent="0.35">
      <c r="B506" t="s">
        <v>527</v>
      </c>
      <c r="C506" t="s">
        <v>20</v>
      </c>
      <c r="D506">
        <v>45</v>
      </c>
      <c r="E506" s="17" t="s">
        <v>9</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           ]]&lt;=10,"Under 10 mins", calls[[#This Row],[Duration           ]]&lt;=30, "10 to 30 mins", calls[[#This Row],[Duration           ]]&lt;=60, "30 to 60 mins", calls[[#This Row],[Duration           ]]&lt;=120, "1 to 2 hours", TRUE, "More than 2 hours")</f>
        <v>30 to 60 mins</v>
      </c>
      <c r="L506">
        <f>ROUND(calls[[#This Row],[Satisfaction Rating]],0)</f>
        <v>4</v>
      </c>
    </row>
    <row r="507" spans="2:12" x14ac:dyDescent="0.35">
      <c r="B507" t="s">
        <v>528</v>
      </c>
      <c r="C507" t="s">
        <v>16</v>
      </c>
      <c r="D507">
        <v>110</v>
      </c>
      <c r="E507" s="17" t="s">
        <v>8</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           ]]&lt;=10,"Under 10 mins", calls[[#This Row],[Duration           ]]&lt;=30, "10 to 30 mins", calls[[#This Row],[Duration           ]]&lt;=60, "30 to 60 mins", calls[[#This Row],[Duration           ]]&lt;=120, "1 to 2 hours", TRUE, "More than 2 hours")</f>
        <v>1 to 2 hours</v>
      </c>
      <c r="L507">
        <f>ROUND(calls[[#This Row],[Satisfaction Rating]],0)</f>
        <v>2</v>
      </c>
    </row>
    <row r="508" spans="2:12" x14ac:dyDescent="0.35">
      <c r="B508" t="s">
        <v>529</v>
      </c>
      <c r="C508" t="s">
        <v>17</v>
      </c>
      <c r="D508">
        <v>43</v>
      </c>
      <c r="E508" s="17" t="s">
        <v>10</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           ]]&lt;=10,"Under 10 mins", calls[[#This Row],[Duration           ]]&lt;=30, "10 to 30 mins", calls[[#This Row],[Duration           ]]&lt;=60, "30 to 60 mins", calls[[#This Row],[Duration           ]]&lt;=120, "1 to 2 hours", TRUE, "More than 2 hours")</f>
        <v>30 to 60 mins</v>
      </c>
      <c r="L508">
        <f>ROUND(calls[[#This Row],[Satisfaction Rating]],0)</f>
        <v>5</v>
      </c>
    </row>
    <row r="509" spans="2:12" x14ac:dyDescent="0.35">
      <c r="B509" t="s">
        <v>530</v>
      </c>
      <c r="C509" t="s">
        <v>16</v>
      </c>
      <c r="D509">
        <v>104</v>
      </c>
      <c r="E509" s="17" t="s">
        <v>12</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           ]]&lt;=10,"Under 10 mins", calls[[#This Row],[Duration           ]]&lt;=30, "10 to 30 mins", calls[[#This Row],[Duration           ]]&lt;=60, "30 to 60 mins", calls[[#This Row],[Duration           ]]&lt;=120, "1 to 2 hours", TRUE, "More than 2 hours")</f>
        <v>1 to 2 hours</v>
      </c>
      <c r="L509">
        <f>ROUND(calls[[#This Row],[Satisfaction Rating]],0)</f>
        <v>3</v>
      </c>
    </row>
    <row r="510" spans="2:12" x14ac:dyDescent="0.35">
      <c r="B510" t="s">
        <v>531</v>
      </c>
      <c r="C510" t="s">
        <v>16</v>
      </c>
      <c r="D510">
        <v>101</v>
      </c>
      <c r="E510" s="17" t="s">
        <v>12</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           ]]&lt;=10,"Under 10 mins", calls[[#This Row],[Duration           ]]&lt;=30, "10 to 30 mins", calls[[#This Row],[Duration           ]]&lt;=60, "30 to 60 mins", calls[[#This Row],[Duration           ]]&lt;=120, "1 to 2 hours", TRUE, "More than 2 hours")</f>
        <v>1 to 2 hours</v>
      </c>
      <c r="L510">
        <f>ROUND(calls[[#This Row],[Satisfaction Rating]],0)</f>
        <v>5</v>
      </c>
    </row>
    <row r="511" spans="2:12" x14ac:dyDescent="0.35">
      <c r="B511" t="s">
        <v>532</v>
      </c>
      <c r="C511" t="s">
        <v>19</v>
      </c>
      <c r="D511">
        <v>55</v>
      </c>
      <c r="E511" s="17" t="s">
        <v>10</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           ]]&lt;=10,"Under 10 mins", calls[[#This Row],[Duration           ]]&lt;=30, "10 to 30 mins", calls[[#This Row],[Duration           ]]&lt;=60, "30 to 60 mins", calls[[#This Row],[Duration           ]]&lt;=120, "1 to 2 hours", TRUE, "More than 2 hours")</f>
        <v>30 to 60 mins</v>
      </c>
      <c r="L511">
        <f>ROUND(calls[[#This Row],[Satisfaction Rating]],0)</f>
        <v>5</v>
      </c>
    </row>
    <row r="512" spans="2:12" x14ac:dyDescent="0.35">
      <c r="B512" t="s">
        <v>533</v>
      </c>
      <c r="C512" t="s">
        <v>13</v>
      </c>
      <c r="D512">
        <v>40</v>
      </c>
      <c r="E512" s="17" t="s">
        <v>9</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           ]]&lt;=10,"Under 10 mins", calls[[#This Row],[Duration           ]]&lt;=30, "10 to 30 mins", calls[[#This Row],[Duration           ]]&lt;=60, "30 to 60 mins", calls[[#This Row],[Duration           ]]&lt;=120, "1 to 2 hours", TRUE, "More than 2 hours")</f>
        <v>30 to 60 mins</v>
      </c>
      <c r="L512">
        <f>ROUND(calls[[#This Row],[Satisfaction Rating]],0)</f>
        <v>3</v>
      </c>
    </row>
    <row r="513" spans="2:12" x14ac:dyDescent="0.35">
      <c r="B513" t="s">
        <v>534</v>
      </c>
      <c r="C513" t="s">
        <v>17</v>
      </c>
      <c r="D513">
        <v>122</v>
      </c>
      <c r="E513" s="17" t="s">
        <v>5</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           ]]&lt;=10,"Under 10 mins", calls[[#This Row],[Duration           ]]&lt;=30, "10 to 30 mins", calls[[#This Row],[Duration           ]]&lt;=60, "30 to 60 mins", calls[[#This Row],[Duration           ]]&lt;=120, "1 to 2 hours", TRUE, "More than 2 hours")</f>
        <v>More than 2 hours</v>
      </c>
      <c r="L513">
        <f>ROUND(calls[[#This Row],[Satisfaction Rating]],0)</f>
        <v>4</v>
      </c>
    </row>
    <row r="514" spans="2:12" x14ac:dyDescent="0.35">
      <c r="B514" t="s">
        <v>535</v>
      </c>
      <c r="C514" t="s">
        <v>7</v>
      </c>
      <c r="D514">
        <v>98</v>
      </c>
      <c r="E514" s="17" t="s">
        <v>12</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           ]]&lt;=10,"Under 10 mins", calls[[#This Row],[Duration           ]]&lt;=30, "10 to 30 mins", calls[[#This Row],[Duration           ]]&lt;=60, "30 to 60 mins", calls[[#This Row],[Duration           ]]&lt;=120, "1 to 2 hours", TRUE, "More than 2 hours")</f>
        <v>1 to 2 hours</v>
      </c>
      <c r="L514">
        <f>ROUND(calls[[#This Row],[Satisfaction Rating]],0)</f>
        <v>5</v>
      </c>
    </row>
    <row r="515" spans="2:12" x14ac:dyDescent="0.35">
      <c r="B515" t="s">
        <v>536</v>
      </c>
      <c r="C515" t="s">
        <v>21</v>
      </c>
      <c r="D515">
        <v>110</v>
      </c>
      <c r="E515" s="17" t="s">
        <v>9</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           ]]&lt;=10,"Under 10 mins", calls[[#This Row],[Duration           ]]&lt;=30, "10 to 30 mins", calls[[#This Row],[Duration           ]]&lt;=60, "30 to 60 mins", calls[[#This Row],[Duration           ]]&lt;=120, "1 to 2 hours", TRUE, "More than 2 hours")</f>
        <v>1 to 2 hours</v>
      </c>
      <c r="L515">
        <f>ROUND(calls[[#This Row],[Satisfaction Rating]],0)</f>
        <v>4</v>
      </c>
    </row>
    <row r="516" spans="2:12" x14ac:dyDescent="0.35">
      <c r="B516" t="s">
        <v>537</v>
      </c>
      <c r="C516" t="s">
        <v>21</v>
      </c>
      <c r="D516">
        <v>62</v>
      </c>
      <c r="E516" s="17" t="s">
        <v>10</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           ]]&lt;=10,"Under 10 mins", calls[[#This Row],[Duration           ]]&lt;=30, "10 to 30 mins", calls[[#This Row],[Duration           ]]&lt;=60, "30 to 60 mins", calls[[#This Row],[Duration           ]]&lt;=120, "1 to 2 hours", TRUE, "More than 2 hours")</f>
        <v>1 to 2 hours</v>
      </c>
      <c r="L516">
        <f>ROUND(calls[[#This Row],[Satisfaction Rating]],0)</f>
        <v>4</v>
      </c>
    </row>
    <row r="517" spans="2:12" x14ac:dyDescent="0.35">
      <c r="B517" t="s">
        <v>538</v>
      </c>
      <c r="C517" t="s">
        <v>17</v>
      </c>
      <c r="D517">
        <v>134</v>
      </c>
      <c r="E517" s="17" t="s">
        <v>5</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           ]]&lt;=10,"Under 10 mins", calls[[#This Row],[Duration           ]]&lt;=30, "10 to 30 mins", calls[[#This Row],[Duration           ]]&lt;=60, "30 to 60 mins", calls[[#This Row],[Duration           ]]&lt;=120, "1 to 2 hours", TRUE, "More than 2 hours")</f>
        <v>More than 2 hours</v>
      </c>
      <c r="L517">
        <f>ROUND(calls[[#This Row],[Satisfaction Rating]],0)</f>
        <v>3</v>
      </c>
    </row>
    <row r="518" spans="2:12" x14ac:dyDescent="0.35">
      <c r="B518" t="s">
        <v>539</v>
      </c>
      <c r="C518" t="s">
        <v>18</v>
      </c>
      <c r="D518">
        <v>94</v>
      </c>
      <c r="E518" s="17" t="s">
        <v>8</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           ]]&lt;=10,"Under 10 mins", calls[[#This Row],[Duration           ]]&lt;=30, "10 to 30 mins", calls[[#This Row],[Duration           ]]&lt;=60, "30 to 60 mins", calls[[#This Row],[Duration           ]]&lt;=120, "1 to 2 hours", TRUE, "More than 2 hours")</f>
        <v>1 to 2 hours</v>
      </c>
      <c r="L518">
        <f>ROUND(calls[[#This Row],[Satisfaction Rating]],0)</f>
        <v>5</v>
      </c>
    </row>
    <row r="519" spans="2:12" x14ac:dyDescent="0.35">
      <c r="B519" t="s">
        <v>540</v>
      </c>
      <c r="C519" t="s">
        <v>14</v>
      </c>
      <c r="D519">
        <v>63</v>
      </c>
      <c r="E519" s="17" t="s">
        <v>9</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           ]]&lt;=10,"Under 10 mins", calls[[#This Row],[Duration           ]]&lt;=30, "10 to 30 mins", calls[[#This Row],[Duration           ]]&lt;=60, "30 to 60 mins", calls[[#This Row],[Duration           ]]&lt;=120, "1 to 2 hours", TRUE, "More than 2 hours")</f>
        <v>1 to 2 hours</v>
      </c>
      <c r="L519">
        <f>ROUND(calls[[#This Row],[Satisfaction Rating]],0)</f>
        <v>3</v>
      </c>
    </row>
    <row r="520" spans="2:12" x14ac:dyDescent="0.35">
      <c r="B520" t="s">
        <v>541</v>
      </c>
      <c r="C520" t="s">
        <v>6</v>
      </c>
      <c r="D520">
        <v>95</v>
      </c>
      <c r="E520" s="17" t="s">
        <v>5</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           ]]&lt;=10,"Under 10 mins", calls[[#This Row],[Duration           ]]&lt;=30, "10 to 30 mins", calls[[#This Row],[Duration           ]]&lt;=60, "30 to 60 mins", calls[[#This Row],[Duration           ]]&lt;=120, "1 to 2 hours", TRUE, "More than 2 hours")</f>
        <v>1 to 2 hours</v>
      </c>
      <c r="L520">
        <f>ROUND(calls[[#This Row],[Satisfaction Rating]],0)</f>
        <v>4</v>
      </c>
    </row>
    <row r="521" spans="2:12" x14ac:dyDescent="0.35">
      <c r="B521" t="s">
        <v>542</v>
      </c>
      <c r="C521" t="s">
        <v>17</v>
      </c>
      <c r="D521">
        <v>106</v>
      </c>
      <c r="E521" s="17" t="s">
        <v>5</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           ]]&lt;=10,"Under 10 mins", calls[[#This Row],[Duration           ]]&lt;=30, "10 to 30 mins", calls[[#This Row],[Duration           ]]&lt;=60, "30 to 60 mins", calls[[#This Row],[Duration           ]]&lt;=120, "1 to 2 hours", TRUE, "More than 2 hours")</f>
        <v>1 to 2 hours</v>
      </c>
      <c r="L521">
        <f>ROUND(calls[[#This Row],[Satisfaction Rating]],0)</f>
        <v>4</v>
      </c>
    </row>
    <row r="522" spans="2:12" x14ac:dyDescent="0.35">
      <c r="B522" t="s">
        <v>543</v>
      </c>
      <c r="C522" t="s">
        <v>20</v>
      </c>
      <c r="D522">
        <v>94</v>
      </c>
      <c r="E522" s="17" t="s">
        <v>8</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           ]]&lt;=10,"Under 10 mins", calls[[#This Row],[Duration           ]]&lt;=30, "10 to 30 mins", calls[[#This Row],[Duration           ]]&lt;=60, "30 to 60 mins", calls[[#This Row],[Duration           ]]&lt;=120, "1 to 2 hours", TRUE, "More than 2 hours")</f>
        <v>1 to 2 hours</v>
      </c>
      <c r="L522">
        <f>ROUND(calls[[#This Row],[Satisfaction Rating]],0)</f>
        <v>4</v>
      </c>
    </row>
    <row r="523" spans="2:12" x14ac:dyDescent="0.35">
      <c r="B523" t="s">
        <v>544</v>
      </c>
      <c r="C523" t="s">
        <v>20</v>
      </c>
      <c r="D523">
        <v>51</v>
      </c>
      <c r="E523" s="17" t="s">
        <v>8</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           ]]&lt;=10,"Under 10 mins", calls[[#This Row],[Duration           ]]&lt;=30, "10 to 30 mins", calls[[#This Row],[Duration           ]]&lt;=60, "30 to 60 mins", calls[[#This Row],[Duration           ]]&lt;=120, "1 to 2 hours", TRUE, "More than 2 hours")</f>
        <v>30 to 60 mins</v>
      </c>
      <c r="L523">
        <f>ROUND(calls[[#This Row],[Satisfaction Rating]],0)</f>
        <v>5</v>
      </c>
    </row>
    <row r="524" spans="2:12" x14ac:dyDescent="0.35">
      <c r="B524" t="s">
        <v>545</v>
      </c>
      <c r="C524" t="s">
        <v>4</v>
      </c>
      <c r="D524">
        <v>39</v>
      </c>
      <c r="E524" s="17" t="s">
        <v>8</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           ]]&lt;=10,"Under 10 mins", calls[[#This Row],[Duration           ]]&lt;=30, "10 to 30 mins", calls[[#This Row],[Duration           ]]&lt;=60, "30 to 60 mins", calls[[#This Row],[Duration           ]]&lt;=120, "1 to 2 hours", TRUE, "More than 2 hours")</f>
        <v>30 to 60 mins</v>
      </c>
      <c r="L524">
        <f>ROUND(calls[[#This Row],[Satisfaction Rating]],0)</f>
        <v>5</v>
      </c>
    </row>
    <row r="525" spans="2:12" x14ac:dyDescent="0.35">
      <c r="B525" t="s">
        <v>546</v>
      </c>
      <c r="C525" t="s">
        <v>13</v>
      </c>
      <c r="D525">
        <v>111</v>
      </c>
      <c r="E525" s="17" t="s">
        <v>5</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           ]]&lt;=10,"Under 10 mins", calls[[#This Row],[Duration           ]]&lt;=30, "10 to 30 mins", calls[[#This Row],[Duration           ]]&lt;=60, "30 to 60 mins", calls[[#This Row],[Duration           ]]&lt;=120, "1 to 2 hours", TRUE, "More than 2 hours")</f>
        <v>1 to 2 hours</v>
      </c>
      <c r="L525">
        <f>ROUND(calls[[#This Row],[Satisfaction Rating]],0)</f>
        <v>4</v>
      </c>
    </row>
    <row r="526" spans="2:12" x14ac:dyDescent="0.35">
      <c r="B526" t="s">
        <v>547</v>
      </c>
      <c r="C526" t="s">
        <v>15</v>
      </c>
      <c r="D526">
        <v>141</v>
      </c>
      <c r="E526" s="17" t="s">
        <v>10</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           ]]&lt;=10,"Under 10 mins", calls[[#This Row],[Duration           ]]&lt;=30, "10 to 30 mins", calls[[#This Row],[Duration           ]]&lt;=60, "30 to 60 mins", calls[[#This Row],[Duration           ]]&lt;=120, "1 to 2 hours", TRUE, "More than 2 hours")</f>
        <v>More than 2 hours</v>
      </c>
      <c r="L526">
        <f>ROUND(calls[[#This Row],[Satisfaction Rating]],0)</f>
        <v>5</v>
      </c>
    </row>
    <row r="527" spans="2:12" x14ac:dyDescent="0.35">
      <c r="B527" t="s">
        <v>548</v>
      </c>
      <c r="C527" t="s">
        <v>14</v>
      </c>
      <c r="D527">
        <v>147</v>
      </c>
      <c r="E527" s="17" t="s">
        <v>5</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           ]]&lt;=10,"Under 10 mins", calls[[#This Row],[Duration           ]]&lt;=30, "10 to 30 mins", calls[[#This Row],[Duration           ]]&lt;=60, "30 to 60 mins", calls[[#This Row],[Duration           ]]&lt;=120, "1 to 2 hours", TRUE, "More than 2 hours")</f>
        <v>More than 2 hours</v>
      </c>
      <c r="L527">
        <f>ROUND(calls[[#This Row],[Satisfaction Rating]],0)</f>
        <v>5</v>
      </c>
    </row>
    <row r="528" spans="2:12" x14ac:dyDescent="0.35">
      <c r="B528" t="s">
        <v>549</v>
      </c>
      <c r="C528" t="s">
        <v>18</v>
      </c>
      <c r="D528">
        <v>49</v>
      </c>
      <c r="E528" s="17" t="s">
        <v>8</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           ]]&lt;=10,"Under 10 mins", calls[[#This Row],[Duration           ]]&lt;=30, "10 to 30 mins", calls[[#This Row],[Duration           ]]&lt;=60, "30 to 60 mins", calls[[#This Row],[Duration           ]]&lt;=120, "1 to 2 hours", TRUE, "More than 2 hours")</f>
        <v>30 to 60 mins</v>
      </c>
      <c r="L528">
        <f>ROUND(calls[[#This Row],[Satisfaction Rating]],0)</f>
        <v>2</v>
      </c>
    </row>
    <row r="529" spans="2:12" x14ac:dyDescent="0.35">
      <c r="B529" t="s">
        <v>550</v>
      </c>
      <c r="C529" t="s">
        <v>22</v>
      </c>
      <c r="D529">
        <v>75</v>
      </c>
      <c r="E529" s="17" t="s">
        <v>5</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           ]]&lt;=10,"Under 10 mins", calls[[#This Row],[Duration           ]]&lt;=30, "10 to 30 mins", calls[[#This Row],[Duration           ]]&lt;=60, "30 to 60 mins", calls[[#This Row],[Duration           ]]&lt;=120, "1 to 2 hours", TRUE, "More than 2 hours")</f>
        <v>1 to 2 hours</v>
      </c>
      <c r="L529">
        <f>ROUND(calls[[#This Row],[Satisfaction Rating]],0)</f>
        <v>4</v>
      </c>
    </row>
    <row r="530" spans="2:12" x14ac:dyDescent="0.35">
      <c r="B530" t="s">
        <v>551</v>
      </c>
      <c r="C530" t="s">
        <v>15</v>
      </c>
      <c r="D530">
        <v>48</v>
      </c>
      <c r="E530" s="17" t="s">
        <v>10</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           ]]&lt;=10,"Under 10 mins", calls[[#This Row],[Duration           ]]&lt;=30, "10 to 30 mins", calls[[#This Row],[Duration           ]]&lt;=60, "30 to 60 mins", calls[[#This Row],[Duration           ]]&lt;=120, "1 to 2 hours", TRUE, "More than 2 hours")</f>
        <v>30 to 60 mins</v>
      </c>
      <c r="L530">
        <f>ROUND(calls[[#This Row],[Satisfaction Rating]],0)</f>
        <v>4</v>
      </c>
    </row>
    <row r="531" spans="2:12" x14ac:dyDescent="0.35">
      <c r="B531" t="s">
        <v>552</v>
      </c>
      <c r="C531" t="s">
        <v>21</v>
      </c>
      <c r="D531">
        <v>48</v>
      </c>
      <c r="E531" s="17" t="s">
        <v>10</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           ]]&lt;=10,"Under 10 mins", calls[[#This Row],[Duration           ]]&lt;=30, "10 to 30 mins", calls[[#This Row],[Duration           ]]&lt;=60, "30 to 60 mins", calls[[#This Row],[Duration           ]]&lt;=120, "1 to 2 hours", TRUE, "More than 2 hours")</f>
        <v>30 to 60 mins</v>
      </c>
      <c r="L531">
        <f>ROUND(calls[[#This Row],[Satisfaction Rating]],0)</f>
        <v>4</v>
      </c>
    </row>
    <row r="532" spans="2:12" x14ac:dyDescent="0.35">
      <c r="B532" t="s">
        <v>553</v>
      </c>
      <c r="C532" t="s">
        <v>11</v>
      </c>
      <c r="D532">
        <v>138</v>
      </c>
      <c r="E532" s="17" t="s">
        <v>8</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           ]]&lt;=10,"Under 10 mins", calls[[#This Row],[Duration           ]]&lt;=30, "10 to 30 mins", calls[[#This Row],[Duration           ]]&lt;=60, "30 to 60 mins", calls[[#This Row],[Duration           ]]&lt;=120, "1 to 2 hours", TRUE, "More than 2 hours")</f>
        <v>More than 2 hours</v>
      </c>
      <c r="L532">
        <f>ROUND(calls[[#This Row],[Satisfaction Rating]],0)</f>
        <v>4</v>
      </c>
    </row>
    <row r="533" spans="2:12" x14ac:dyDescent="0.35">
      <c r="B533" t="s">
        <v>554</v>
      </c>
      <c r="C533" t="s">
        <v>6</v>
      </c>
      <c r="D533">
        <v>144</v>
      </c>
      <c r="E533" s="17" t="s">
        <v>8</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           ]]&lt;=10,"Under 10 mins", calls[[#This Row],[Duration           ]]&lt;=30, "10 to 30 mins", calls[[#This Row],[Duration           ]]&lt;=60, "30 to 60 mins", calls[[#This Row],[Duration           ]]&lt;=120, "1 to 2 hours", TRUE, "More than 2 hours")</f>
        <v>More than 2 hours</v>
      </c>
      <c r="L533">
        <f>ROUND(calls[[#This Row],[Satisfaction Rating]],0)</f>
        <v>4</v>
      </c>
    </row>
    <row r="534" spans="2:12" x14ac:dyDescent="0.35">
      <c r="B534" t="s">
        <v>555</v>
      </c>
      <c r="C534" t="s">
        <v>16</v>
      </c>
      <c r="D534">
        <v>119</v>
      </c>
      <c r="E534" s="17" t="s">
        <v>5</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           ]]&lt;=10,"Under 10 mins", calls[[#This Row],[Duration           ]]&lt;=30, "10 to 30 mins", calls[[#This Row],[Duration           ]]&lt;=60, "30 to 60 mins", calls[[#This Row],[Duration           ]]&lt;=120, "1 to 2 hours", TRUE, "More than 2 hours")</f>
        <v>1 to 2 hours</v>
      </c>
      <c r="L534">
        <f>ROUND(calls[[#This Row],[Satisfaction Rating]],0)</f>
        <v>4</v>
      </c>
    </row>
    <row r="535" spans="2:12" x14ac:dyDescent="0.35">
      <c r="B535" t="s">
        <v>556</v>
      </c>
      <c r="C535" t="s">
        <v>11</v>
      </c>
      <c r="D535">
        <v>101</v>
      </c>
      <c r="E535" s="17" t="s">
        <v>10</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           ]]&lt;=10,"Under 10 mins", calls[[#This Row],[Duration           ]]&lt;=30, "10 to 30 mins", calls[[#This Row],[Duration           ]]&lt;=60, "30 to 60 mins", calls[[#This Row],[Duration           ]]&lt;=120, "1 to 2 hours", TRUE, "More than 2 hours")</f>
        <v>1 to 2 hours</v>
      </c>
      <c r="L535">
        <f>ROUND(calls[[#This Row],[Satisfaction Rating]],0)</f>
        <v>4</v>
      </c>
    </row>
    <row r="536" spans="2:12" x14ac:dyDescent="0.35">
      <c r="B536" t="s">
        <v>557</v>
      </c>
      <c r="C536" t="s">
        <v>6</v>
      </c>
      <c r="D536">
        <v>59</v>
      </c>
      <c r="E536" s="17" t="s">
        <v>5</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           ]]&lt;=10,"Under 10 mins", calls[[#This Row],[Duration           ]]&lt;=30, "10 to 30 mins", calls[[#This Row],[Duration           ]]&lt;=60, "30 to 60 mins", calls[[#This Row],[Duration           ]]&lt;=120, "1 to 2 hours", TRUE, "More than 2 hours")</f>
        <v>30 to 60 mins</v>
      </c>
      <c r="L536">
        <f>ROUND(calls[[#This Row],[Satisfaction Rating]],0)</f>
        <v>4</v>
      </c>
    </row>
    <row r="537" spans="2:12" x14ac:dyDescent="0.35">
      <c r="B537" t="s">
        <v>558</v>
      </c>
      <c r="C537" t="s">
        <v>13</v>
      </c>
      <c r="D537">
        <v>125</v>
      </c>
      <c r="E537" s="17" t="s">
        <v>9</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           ]]&lt;=10,"Under 10 mins", calls[[#This Row],[Duration           ]]&lt;=30, "10 to 30 mins", calls[[#This Row],[Duration           ]]&lt;=60, "30 to 60 mins", calls[[#This Row],[Duration           ]]&lt;=120, "1 to 2 hours", TRUE, "More than 2 hours")</f>
        <v>More than 2 hours</v>
      </c>
      <c r="L537">
        <f>ROUND(calls[[#This Row],[Satisfaction Rating]],0)</f>
        <v>4</v>
      </c>
    </row>
    <row r="538" spans="2:12" x14ac:dyDescent="0.35">
      <c r="B538" t="s">
        <v>559</v>
      </c>
      <c r="C538" t="s">
        <v>17</v>
      </c>
      <c r="D538">
        <v>147</v>
      </c>
      <c r="E538" s="17" t="s">
        <v>5</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           ]]&lt;=10,"Under 10 mins", calls[[#This Row],[Duration           ]]&lt;=30, "10 to 30 mins", calls[[#This Row],[Duration           ]]&lt;=60, "30 to 60 mins", calls[[#This Row],[Duration           ]]&lt;=120, "1 to 2 hours", TRUE, "More than 2 hours")</f>
        <v>More than 2 hours</v>
      </c>
      <c r="L538">
        <f>ROUND(calls[[#This Row],[Satisfaction Rating]],0)</f>
        <v>4</v>
      </c>
    </row>
    <row r="539" spans="2:12" x14ac:dyDescent="0.35">
      <c r="B539" t="s">
        <v>560</v>
      </c>
      <c r="C539" t="s">
        <v>23</v>
      </c>
      <c r="D539">
        <v>76</v>
      </c>
      <c r="E539" s="17" t="s">
        <v>5</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           ]]&lt;=10,"Under 10 mins", calls[[#This Row],[Duration           ]]&lt;=30, "10 to 30 mins", calls[[#This Row],[Duration           ]]&lt;=60, "30 to 60 mins", calls[[#This Row],[Duration           ]]&lt;=120, "1 to 2 hours", TRUE, "More than 2 hours")</f>
        <v>1 to 2 hours</v>
      </c>
      <c r="L539">
        <f>ROUND(calls[[#This Row],[Satisfaction Rating]],0)</f>
        <v>5</v>
      </c>
    </row>
    <row r="540" spans="2:12" x14ac:dyDescent="0.35">
      <c r="B540" t="s">
        <v>561</v>
      </c>
      <c r="C540" t="s">
        <v>14</v>
      </c>
      <c r="D540">
        <v>99</v>
      </c>
      <c r="E540" s="17" t="s">
        <v>10</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           ]]&lt;=10,"Under 10 mins", calls[[#This Row],[Duration           ]]&lt;=30, "10 to 30 mins", calls[[#This Row],[Duration           ]]&lt;=60, "30 to 60 mins", calls[[#This Row],[Duration           ]]&lt;=120, "1 to 2 hours", TRUE, "More than 2 hours")</f>
        <v>1 to 2 hours</v>
      </c>
      <c r="L540">
        <f>ROUND(calls[[#This Row],[Satisfaction Rating]],0)</f>
        <v>4</v>
      </c>
    </row>
    <row r="541" spans="2:12" x14ac:dyDescent="0.35">
      <c r="B541" t="s">
        <v>562</v>
      </c>
      <c r="C541" t="s">
        <v>4</v>
      </c>
      <c r="D541">
        <v>111</v>
      </c>
      <c r="E541" s="17" t="s">
        <v>12</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           ]]&lt;=10,"Under 10 mins", calls[[#This Row],[Duration           ]]&lt;=30, "10 to 30 mins", calls[[#This Row],[Duration           ]]&lt;=60, "30 to 60 mins", calls[[#This Row],[Duration           ]]&lt;=120, "1 to 2 hours", TRUE, "More than 2 hours")</f>
        <v>1 to 2 hours</v>
      </c>
      <c r="L541">
        <f>ROUND(calls[[#This Row],[Satisfaction Rating]],0)</f>
        <v>4</v>
      </c>
    </row>
    <row r="542" spans="2:12" x14ac:dyDescent="0.35">
      <c r="B542" t="s">
        <v>563</v>
      </c>
      <c r="C542" t="s">
        <v>7</v>
      </c>
      <c r="D542">
        <v>147</v>
      </c>
      <c r="E542" s="17" t="s">
        <v>9</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           ]]&lt;=10,"Under 10 mins", calls[[#This Row],[Duration           ]]&lt;=30, "10 to 30 mins", calls[[#This Row],[Duration           ]]&lt;=60, "30 to 60 mins", calls[[#This Row],[Duration           ]]&lt;=120, "1 to 2 hours", TRUE, "More than 2 hours")</f>
        <v>More than 2 hours</v>
      </c>
      <c r="L542">
        <f>ROUND(calls[[#This Row],[Satisfaction Rating]],0)</f>
        <v>4</v>
      </c>
    </row>
    <row r="543" spans="2:12" x14ac:dyDescent="0.35">
      <c r="B543" t="s">
        <v>564</v>
      </c>
      <c r="C543" t="s">
        <v>19</v>
      </c>
      <c r="D543">
        <v>141</v>
      </c>
      <c r="E543" s="17" t="s">
        <v>10</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           ]]&lt;=10,"Under 10 mins", calls[[#This Row],[Duration           ]]&lt;=30, "10 to 30 mins", calls[[#This Row],[Duration           ]]&lt;=60, "30 to 60 mins", calls[[#This Row],[Duration           ]]&lt;=120, "1 to 2 hours", TRUE, "More than 2 hours")</f>
        <v>More than 2 hours</v>
      </c>
      <c r="L543">
        <f>ROUND(calls[[#This Row],[Satisfaction Rating]],0)</f>
        <v>5</v>
      </c>
    </row>
    <row r="544" spans="2:12" x14ac:dyDescent="0.35">
      <c r="B544" t="s">
        <v>565</v>
      </c>
      <c r="C544" t="s">
        <v>23</v>
      </c>
      <c r="D544">
        <v>71</v>
      </c>
      <c r="E544" s="17" t="s">
        <v>5</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           ]]&lt;=10,"Under 10 mins", calls[[#This Row],[Duration           ]]&lt;=30, "10 to 30 mins", calls[[#This Row],[Duration           ]]&lt;=60, "30 to 60 mins", calls[[#This Row],[Duration           ]]&lt;=120, "1 to 2 hours", TRUE, "More than 2 hours")</f>
        <v>1 to 2 hours</v>
      </c>
      <c r="L544">
        <f>ROUND(calls[[#This Row],[Satisfaction Rating]],0)</f>
        <v>3</v>
      </c>
    </row>
    <row r="545" spans="2:12" x14ac:dyDescent="0.35">
      <c r="B545" t="s">
        <v>566</v>
      </c>
      <c r="C545" t="s">
        <v>23</v>
      </c>
      <c r="D545">
        <v>121</v>
      </c>
      <c r="E545" s="17" t="s">
        <v>9</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           ]]&lt;=10,"Under 10 mins", calls[[#This Row],[Duration           ]]&lt;=30, "10 to 30 mins", calls[[#This Row],[Duration           ]]&lt;=60, "30 to 60 mins", calls[[#This Row],[Duration           ]]&lt;=120, "1 to 2 hours", TRUE, "More than 2 hours")</f>
        <v>More than 2 hours</v>
      </c>
      <c r="L545">
        <f>ROUND(calls[[#This Row],[Satisfaction Rating]],0)</f>
        <v>5</v>
      </c>
    </row>
    <row r="546" spans="2:12" x14ac:dyDescent="0.35">
      <c r="B546" t="s">
        <v>567</v>
      </c>
      <c r="C546" t="s">
        <v>23</v>
      </c>
      <c r="D546">
        <v>60</v>
      </c>
      <c r="E546" s="17" t="s">
        <v>9</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           ]]&lt;=10,"Under 10 mins", calls[[#This Row],[Duration           ]]&lt;=30, "10 to 30 mins", calls[[#This Row],[Duration           ]]&lt;=60, "30 to 60 mins", calls[[#This Row],[Duration           ]]&lt;=120, "1 to 2 hours", TRUE, "More than 2 hours")</f>
        <v>30 to 60 mins</v>
      </c>
      <c r="L546">
        <f>ROUND(calls[[#This Row],[Satisfaction Rating]],0)</f>
        <v>4</v>
      </c>
    </row>
    <row r="547" spans="2:12" x14ac:dyDescent="0.35">
      <c r="B547" t="s">
        <v>568</v>
      </c>
      <c r="C547" t="s">
        <v>18</v>
      </c>
      <c r="D547">
        <v>158</v>
      </c>
      <c r="E547" s="17" t="s">
        <v>10</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           ]]&lt;=10,"Under 10 mins", calls[[#This Row],[Duration           ]]&lt;=30, "10 to 30 mins", calls[[#This Row],[Duration           ]]&lt;=60, "30 to 60 mins", calls[[#This Row],[Duration           ]]&lt;=120, "1 to 2 hours", TRUE, "More than 2 hours")</f>
        <v>More than 2 hours</v>
      </c>
      <c r="L547">
        <f>ROUND(calls[[#This Row],[Satisfaction Rating]],0)</f>
        <v>4</v>
      </c>
    </row>
    <row r="548" spans="2:12" x14ac:dyDescent="0.35">
      <c r="B548" t="s">
        <v>569</v>
      </c>
      <c r="C548" t="s">
        <v>17</v>
      </c>
      <c r="D548">
        <v>159</v>
      </c>
      <c r="E548" s="17" t="s">
        <v>8</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           ]]&lt;=10,"Under 10 mins", calls[[#This Row],[Duration           ]]&lt;=30, "10 to 30 mins", calls[[#This Row],[Duration           ]]&lt;=60, "30 to 60 mins", calls[[#This Row],[Duration           ]]&lt;=120, "1 to 2 hours", TRUE, "More than 2 hours")</f>
        <v>More than 2 hours</v>
      </c>
      <c r="L548">
        <f>ROUND(calls[[#This Row],[Satisfaction Rating]],0)</f>
        <v>3</v>
      </c>
    </row>
    <row r="549" spans="2:12" x14ac:dyDescent="0.35">
      <c r="B549" t="s">
        <v>570</v>
      </c>
      <c r="C549" t="s">
        <v>11</v>
      </c>
      <c r="D549">
        <v>70</v>
      </c>
      <c r="E549" s="17" t="s">
        <v>5</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           ]]&lt;=10,"Under 10 mins", calls[[#This Row],[Duration           ]]&lt;=30, "10 to 30 mins", calls[[#This Row],[Duration           ]]&lt;=60, "30 to 60 mins", calls[[#This Row],[Duration           ]]&lt;=120, "1 to 2 hours", TRUE, "More than 2 hours")</f>
        <v>1 to 2 hours</v>
      </c>
      <c r="L549">
        <f>ROUND(calls[[#This Row],[Satisfaction Rating]],0)</f>
        <v>3</v>
      </c>
    </row>
    <row r="550" spans="2:12" x14ac:dyDescent="0.35">
      <c r="B550" t="s">
        <v>571</v>
      </c>
      <c r="C550" t="s">
        <v>15</v>
      </c>
      <c r="D550">
        <v>78</v>
      </c>
      <c r="E550" s="17" t="s">
        <v>12</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           ]]&lt;=10,"Under 10 mins", calls[[#This Row],[Duration           ]]&lt;=30, "10 to 30 mins", calls[[#This Row],[Duration           ]]&lt;=60, "30 to 60 mins", calls[[#This Row],[Duration           ]]&lt;=120, "1 to 2 hours", TRUE, "More than 2 hours")</f>
        <v>1 to 2 hours</v>
      </c>
      <c r="L550">
        <f>ROUND(calls[[#This Row],[Satisfaction Rating]],0)</f>
        <v>4</v>
      </c>
    </row>
    <row r="551" spans="2:12" x14ac:dyDescent="0.35">
      <c r="B551" t="s">
        <v>572</v>
      </c>
      <c r="C551" t="s">
        <v>7</v>
      </c>
      <c r="D551">
        <v>103</v>
      </c>
      <c r="E551" s="17" t="s">
        <v>5</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           ]]&lt;=10,"Under 10 mins", calls[[#This Row],[Duration           ]]&lt;=30, "10 to 30 mins", calls[[#This Row],[Duration           ]]&lt;=60, "30 to 60 mins", calls[[#This Row],[Duration           ]]&lt;=120, "1 to 2 hours", TRUE, "More than 2 hours")</f>
        <v>1 to 2 hours</v>
      </c>
      <c r="L551">
        <f>ROUND(calls[[#This Row],[Satisfaction Rating]],0)</f>
        <v>5</v>
      </c>
    </row>
    <row r="552" spans="2:12" x14ac:dyDescent="0.35">
      <c r="B552" t="s">
        <v>573</v>
      </c>
      <c r="C552" t="s">
        <v>22</v>
      </c>
      <c r="D552">
        <v>108</v>
      </c>
      <c r="E552" s="17" t="s">
        <v>10</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           ]]&lt;=10,"Under 10 mins", calls[[#This Row],[Duration           ]]&lt;=30, "10 to 30 mins", calls[[#This Row],[Duration           ]]&lt;=60, "30 to 60 mins", calls[[#This Row],[Duration           ]]&lt;=120, "1 to 2 hours", TRUE, "More than 2 hours")</f>
        <v>1 to 2 hours</v>
      </c>
      <c r="L552">
        <f>ROUND(calls[[#This Row],[Satisfaction Rating]],0)</f>
        <v>4</v>
      </c>
    </row>
    <row r="553" spans="2:12" x14ac:dyDescent="0.35">
      <c r="B553" t="s">
        <v>574</v>
      </c>
      <c r="C553" t="s">
        <v>22</v>
      </c>
      <c r="D553">
        <v>44</v>
      </c>
      <c r="E553" s="17" t="s">
        <v>9</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           ]]&lt;=10,"Under 10 mins", calls[[#This Row],[Duration           ]]&lt;=30, "10 to 30 mins", calls[[#This Row],[Duration           ]]&lt;=60, "30 to 60 mins", calls[[#This Row],[Duration           ]]&lt;=120, "1 to 2 hours", TRUE, "More than 2 hours")</f>
        <v>30 to 60 mins</v>
      </c>
      <c r="L553">
        <f>ROUND(calls[[#This Row],[Satisfaction Rating]],0)</f>
        <v>4</v>
      </c>
    </row>
    <row r="554" spans="2:12" x14ac:dyDescent="0.35">
      <c r="B554" t="s">
        <v>575</v>
      </c>
      <c r="C554" t="s">
        <v>15</v>
      </c>
      <c r="D554">
        <v>127</v>
      </c>
      <c r="E554" s="17" t="s">
        <v>10</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           ]]&lt;=10,"Under 10 mins", calls[[#This Row],[Duration           ]]&lt;=30, "10 to 30 mins", calls[[#This Row],[Duration           ]]&lt;=60, "30 to 60 mins", calls[[#This Row],[Duration           ]]&lt;=120, "1 to 2 hours", TRUE, "More than 2 hours")</f>
        <v>More than 2 hours</v>
      </c>
      <c r="L554">
        <f>ROUND(calls[[#This Row],[Satisfaction Rating]],0)</f>
        <v>5</v>
      </c>
    </row>
    <row r="555" spans="2:12" x14ac:dyDescent="0.35">
      <c r="B555" t="s">
        <v>576</v>
      </c>
      <c r="C555" t="s">
        <v>7</v>
      </c>
      <c r="D555">
        <v>132</v>
      </c>
      <c r="E555" s="17" t="s">
        <v>5</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           ]]&lt;=10,"Under 10 mins", calls[[#This Row],[Duration           ]]&lt;=30, "10 to 30 mins", calls[[#This Row],[Duration           ]]&lt;=60, "30 to 60 mins", calls[[#This Row],[Duration           ]]&lt;=120, "1 to 2 hours", TRUE, "More than 2 hours")</f>
        <v>More than 2 hours</v>
      </c>
      <c r="L555">
        <f>ROUND(calls[[#This Row],[Satisfaction Rating]],0)</f>
        <v>4</v>
      </c>
    </row>
    <row r="556" spans="2:12" x14ac:dyDescent="0.35">
      <c r="B556" t="s">
        <v>577</v>
      </c>
      <c r="C556" t="s">
        <v>19</v>
      </c>
      <c r="D556">
        <v>106</v>
      </c>
      <c r="E556" s="17" t="s">
        <v>12</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           ]]&lt;=10,"Under 10 mins", calls[[#This Row],[Duration           ]]&lt;=30, "10 to 30 mins", calls[[#This Row],[Duration           ]]&lt;=60, "30 to 60 mins", calls[[#This Row],[Duration           ]]&lt;=120, "1 to 2 hours", TRUE, "More than 2 hours")</f>
        <v>1 to 2 hours</v>
      </c>
      <c r="L556">
        <f>ROUND(calls[[#This Row],[Satisfaction Rating]],0)</f>
        <v>4</v>
      </c>
    </row>
    <row r="557" spans="2:12" x14ac:dyDescent="0.35">
      <c r="B557" t="s">
        <v>578</v>
      </c>
      <c r="C557" t="s">
        <v>4</v>
      </c>
      <c r="D557">
        <v>107</v>
      </c>
      <c r="E557" s="17" t="s">
        <v>5</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           ]]&lt;=10,"Under 10 mins", calls[[#This Row],[Duration           ]]&lt;=30, "10 to 30 mins", calls[[#This Row],[Duration           ]]&lt;=60, "30 to 60 mins", calls[[#This Row],[Duration           ]]&lt;=120, "1 to 2 hours", TRUE, "More than 2 hours")</f>
        <v>1 to 2 hours</v>
      </c>
      <c r="L557">
        <f>ROUND(calls[[#This Row],[Satisfaction Rating]],0)</f>
        <v>5</v>
      </c>
    </row>
    <row r="558" spans="2:12" x14ac:dyDescent="0.35">
      <c r="B558" t="s">
        <v>579</v>
      </c>
      <c r="C558" t="s">
        <v>17</v>
      </c>
      <c r="D558">
        <v>85</v>
      </c>
      <c r="E558" s="17" t="s">
        <v>12</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           ]]&lt;=10,"Under 10 mins", calls[[#This Row],[Duration           ]]&lt;=30, "10 to 30 mins", calls[[#This Row],[Duration           ]]&lt;=60, "30 to 60 mins", calls[[#This Row],[Duration           ]]&lt;=120, "1 to 2 hours", TRUE, "More than 2 hours")</f>
        <v>1 to 2 hours</v>
      </c>
      <c r="L558">
        <f>ROUND(calls[[#This Row],[Satisfaction Rating]],0)</f>
        <v>5</v>
      </c>
    </row>
    <row r="559" spans="2:12" x14ac:dyDescent="0.35">
      <c r="B559" t="s">
        <v>580</v>
      </c>
      <c r="C559" t="s">
        <v>14</v>
      </c>
      <c r="D559">
        <v>49</v>
      </c>
      <c r="E559" s="17" t="s">
        <v>5</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           ]]&lt;=10,"Under 10 mins", calls[[#This Row],[Duration           ]]&lt;=30, "10 to 30 mins", calls[[#This Row],[Duration           ]]&lt;=60, "30 to 60 mins", calls[[#This Row],[Duration           ]]&lt;=120, "1 to 2 hours", TRUE, "More than 2 hours")</f>
        <v>30 to 60 mins</v>
      </c>
      <c r="L559">
        <f>ROUND(calls[[#This Row],[Satisfaction Rating]],0)</f>
        <v>3</v>
      </c>
    </row>
    <row r="560" spans="2:12" x14ac:dyDescent="0.35">
      <c r="B560" t="s">
        <v>581</v>
      </c>
      <c r="C560" t="s">
        <v>23</v>
      </c>
      <c r="D560">
        <v>117</v>
      </c>
      <c r="E560" s="17" t="s">
        <v>10</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           ]]&lt;=10,"Under 10 mins", calls[[#This Row],[Duration           ]]&lt;=30, "10 to 30 mins", calls[[#This Row],[Duration           ]]&lt;=60, "30 to 60 mins", calls[[#This Row],[Duration           ]]&lt;=120, "1 to 2 hours", TRUE, "More than 2 hours")</f>
        <v>1 to 2 hours</v>
      </c>
      <c r="L560">
        <f>ROUND(calls[[#This Row],[Satisfaction Rating]],0)</f>
        <v>4</v>
      </c>
    </row>
    <row r="561" spans="2:12" x14ac:dyDescent="0.35">
      <c r="B561" t="s">
        <v>582</v>
      </c>
      <c r="C561" t="s">
        <v>4</v>
      </c>
      <c r="D561">
        <v>136</v>
      </c>
      <c r="E561" s="17" t="s">
        <v>12</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           ]]&lt;=10,"Under 10 mins", calls[[#This Row],[Duration           ]]&lt;=30, "10 to 30 mins", calls[[#This Row],[Duration           ]]&lt;=60, "30 to 60 mins", calls[[#This Row],[Duration           ]]&lt;=120, "1 to 2 hours", TRUE, "More than 2 hours")</f>
        <v>More than 2 hours</v>
      </c>
      <c r="L561">
        <f>ROUND(calls[[#This Row],[Satisfaction Rating]],0)</f>
        <v>1</v>
      </c>
    </row>
    <row r="562" spans="2:12" x14ac:dyDescent="0.35">
      <c r="B562" t="s">
        <v>583</v>
      </c>
      <c r="C562" t="s">
        <v>22</v>
      </c>
      <c r="D562">
        <v>130</v>
      </c>
      <c r="E562" s="17" t="s">
        <v>8</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           ]]&lt;=10,"Under 10 mins", calls[[#This Row],[Duration           ]]&lt;=30, "10 to 30 mins", calls[[#This Row],[Duration           ]]&lt;=60, "30 to 60 mins", calls[[#This Row],[Duration           ]]&lt;=120, "1 to 2 hours", TRUE, "More than 2 hours")</f>
        <v>More than 2 hours</v>
      </c>
      <c r="L562">
        <f>ROUND(calls[[#This Row],[Satisfaction Rating]],0)</f>
        <v>3</v>
      </c>
    </row>
    <row r="563" spans="2:12" x14ac:dyDescent="0.35">
      <c r="B563" t="s">
        <v>584</v>
      </c>
      <c r="C563" t="s">
        <v>22</v>
      </c>
      <c r="D563">
        <v>73</v>
      </c>
      <c r="E563" s="17" t="s">
        <v>8</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           ]]&lt;=10,"Under 10 mins", calls[[#This Row],[Duration           ]]&lt;=30, "10 to 30 mins", calls[[#This Row],[Duration           ]]&lt;=60, "30 to 60 mins", calls[[#This Row],[Duration           ]]&lt;=120, "1 to 2 hours", TRUE, "More than 2 hours")</f>
        <v>1 to 2 hours</v>
      </c>
      <c r="L563">
        <f>ROUND(calls[[#This Row],[Satisfaction Rating]],0)</f>
        <v>3</v>
      </c>
    </row>
    <row r="564" spans="2:12" x14ac:dyDescent="0.35">
      <c r="B564" t="s">
        <v>585</v>
      </c>
      <c r="C564" t="s">
        <v>14</v>
      </c>
      <c r="D564">
        <v>80</v>
      </c>
      <c r="E564" s="17" t="s">
        <v>5</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           ]]&lt;=10,"Under 10 mins", calls[[#This Row],[Duration           ]]&lt;=30, "10 to 30 mins", calls[[#This Row],[Duration           ]]&lt;=60, "30 to 60 mins", calls[[#This Row],[Duration           ]]&lt;=120, "1 to 2 hours", TRUE, "More than 2 hours")</f>
        <v>1 to 2 hours</v>
      </c>
      <c r="L564">
        <f>ROUND(calls[[#This Row],[Satisfaction Rating]],0)</f>
        <v>5</v>
      </c>
    </row>
    <row r="565" spans="2:12" x14ac:dyDescent="0.35">
      <c r="B565" t="s">
        <v>586</v>
      </c>
      <c r="C565" t="s">
        <v>16</v>
      </c>
      <c r="D565">
        <v>44</v>
      </c>
      <c r="E565" s="17" t="s">
        <v>10</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           ]]&lt;=10,"Under 10 mins", calls[[#This Row],[Duration           ]]&lt;=30, "10 to 30 mins", calls[[#This Row],[Duration           ]]&lt;=60, "30 to 60 mins", calls[[#This Row],[Duration           ]]&lt;=120, "1 to 2 hours", TRUE, "More than 2 hours")</f>
        <v>30 to 60 mins</v>
      </c>
      <c r="L565">
        <f>ROUND(calls[[#This Row],[Satisfaction Rating]],0)</f>
        <v>3</v>
      </c>
    </row>
    <row r="566" spans="2:12" x14ac:dyDescent="0.35">
      <c r="B566" t="s">
        <v>587</v>
      </c>
      <c r="C566" t="s">
        <v>16</v>
      </c>
      <c r="D566">
        <v>102</v>
      </c>
      <c r="E566" s="17" t="s">
        <v>9</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           ]]&lt;=10,"Under 10 mins", calls[[#This Row],[Duration           ]]&lt;=30, "10 to 30 mins", calls[[#This Row],[Duration           ]]&lt;=60, "30 to 60 mins", calls[[#This Row],[Duration           ]]&lt;=120, "1 to 2 hours", TRUE, "More than 2 hours")</f>
        <v>1 to 2 hours</v>
      </c>
      <c r="L566">
        <f>ROUND(calls[[#This Row],[Satisfaction Rating]],0)</f>
        <v>4</v>
      </c>
    </row>
    <row r="567" spans="2:12" x14ac:dyDescent="0.35">
      <c r="B567" t="s">
        <v>588</v>
      </c>
      <c r="C567" t="s">
        <v>18</v>
      </c>
      <c r="D567">
        <v>74</v>
      </c>
      <c r="E567" s="17" t="s">
        <v>9</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           ]]&lt;=10,"Under 10 mins", calls[[#This Row],[Duration           ]]&lt;=30, "10 to 30 mins", calls[[#This Row],[Duration           ]]&lt;=60, "30 to 60 mins", calls[[#This Row],[Duration           ]]&lt;=120, "1 to 2 hours", TRUE, "More than 2 hours")</f>
        <v>1 to 2 hours</v>
      </c>
      <c r="L567">
        <f>ROUND(calls[[#This Row],[Satisfaction Rating]],0)</f>
        <v>5</v>
      </c>
    </row>
    <row r="568" spans="2:12" x14ac:dyDescent="0.35">
      <c r="B568" t="s">
        <v>589</v>
      </c>
      <c r="C568" t="s">
        <v>14</v>
      </c>
      <c r="D568">
        <v>52</v>
      </c>
      <c r="E568" s="17" t="s">
        <v>10</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           ]]&lt;=10,"Under 10 mins", calls[[#This Row],[Duration           ]]&lt;=30, "10 to 30 mins", calls[[#This Row],[Duration           ]]&lt;=60, "30 to 60 mins", calls[[#This Row],[Duration           ]]&lt;=120, "1 to 2 hours", TRUE, "More than 2 hours")</f>
        <v>30 to 60 mins</v>
      </c>
      <c r="L568">
        <f>ROUND(calls[[#This Row],[Satisfaction Rating]],0)</f>
        <v>4</v>
      </c>
    </row>
    <row r="569" spans="2:12" x14ac:dyDescent="0.35">
      <c r="B569" t="s">
        <v>590</v>
      </c>
      <c r="C569" t="s">
        <v>14</v>
      </c>
      <c r="D569">
        <v>74</v>
      </c>
      <c r="E569" s="17" t="s">
        <v>8</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           ]]&lt;=10,"Under 10 mins", calls[[#This Row],[Duration           ]]&lt;=30, "10 to 30 mins", calls[[#This Row],[Duration           ]]&lt;=60, "30 to 60 mins", calls[[#This Row],[Duration           ]]&lt;=120, "1 to 2 hours", TRUE, "More than 2 hours")</f>
        <v>1 to 2 hours</v>
      </c>
      <c r="L569">
        <f>ROUND(calls[[#This Row],[Satisfaction Rating]],0)</f>
        <v>3</v>
      </c>
    </row>
    <row r="570" spans="2:12" x14ac:dyDescent="0.35">
      <c r="B570" t="s">
        <v>591</v>
      </c>
      <c r="C570" t="s">
        <v>22</v>
      </c>
      <c r="D570">
        <v>96</v>
      </c>
      <c r="E570" s="17" t="s">
        <v>9</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           ]]&lt;=10,"Under 10 mins", calls[[#This Row],[Duration           ]]&lt;=30, "10 to 30 mins", calls[[#This Row],[Duration           ]]&lt;=60, "30 to 60 mins", calls[[#This Row],[Duration           ]]&lt;=120, "1 to 2 hours", TRUE, "More than 2 hours")</f>
        <v>1 to 2 hours</v>
      </c>
      <c r="L570">
        <f>ROUND(calls[[#This Row],[Satisfaction Rating]],0)</f>
        <v>3</v>
      </c>
    </row>
    <row r="571" spans="2:12" x14ac:dyDescent="0.35">
      <c r="B571" t="s">
        <v>592</v>
      </c>
      <c r="C571" t="s">
        <v>13</v>
      </c>
      <c r="D571">
        <v>104</v>
      </c>
      <c r="E571" s="17" t="s">
        <v>5</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           ]]&lt;=10,"Under 10 mins", calls[[#This Row],[Duration           ]]&lt;=30, "10 to 30 mins", calls[[#This Row],[Duration           ]]&lt;=60, "30 to 60 mins", calls[[#This Row],[Duration           ]]&lt;=120, "1 to 2 hours", TRUE, "More than 2 hours")</f>
        <v>1 to 2 hours</v>
      </c>
      <c r="L571">
        <f>ROUND(calls[[#This Row],[Satisfaction Rating]],0)</f>
        <v>5</v>
      </c>
    </row>
    <row r="572" spans="2:12" x14ac:dyDescent="0.35">
      <c r="B572" t="s">
        <v>593</v>
      </c>
      <c r="C572" t="s">
        <v>22</v>
      </c>
      <c r="D572">
        <v>123</v>
      </c>
      <c r="E572" s="17" t="s">
        <v>9</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           ]]&lt;=10,"Under 10 mins", calls[[#This Row],[Duration           ]]&lt;=30, "10 to 30 mins", calls[[#This Row],[Duration           ]]&lt;=60, "30 to 60 mins", calls[[#This Row],[Duration           ]]&lt;=120, "1 to 2 hours", TRUE, "More than 2 hours")</f>
        <v>More than 2 hours</v>
      </c>
      <c r="L572">
        <f>ROUND(calls[[#This Row],[Satisfaction Rating]],0)</f>
        <v>5</v>
      </c>
    </row>
    <row r="573" spans="2:12" x14ac:dyDescent="0.35">
      <c r="B573" t="s">
        <v>594</v>
      </c>
      <c r="C573" t="s">
        <v>21</v>
      </c>
      <c r="D573">
        <v>100</v>
      </c>
      <c r="E573" s="17" t="s">
        <v>12</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           ]]&lt;=10,"Under 10 mins", calls[[#This Row],[Duration           ]]&lt;=30, "10 to 30 mins", calls[[#This Row],[Duration           ]]&lt;=60, "30 to 60 mins", calls[[#This Row],[Duration           ]]&lt;=120, "1 to 2 hours", TRUE, "More than 2 hours")</f>
        <v>1 to 2 hours</v>
      </c>
      <c r="L573">
        <f>ROUND(calls[[#This Row],[Satisfaction Rating]],0)</f>
        <v>3</v>
      </c>
    </row>
    <row r="574" spans="2:12" x14ac:dyDescent="0.35">
      <c r="B574" t="s">
        <v>595</v>
      </c>
      <c r="C574" t="s">
        <v>13</v>
      </c>
      <c r="D574">
        <v>35</v>
      </c>
      <c r="E574" s="17" t="s">
        <v>10</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           ]]&lt;=10,"Under 10 mins", calls[[#This Row],[Duration           ]]&lt;=30, "10 to 30 mins", calls[[#This Row],[Duration           ]]&lt;=60, "30 to 60 mins", calls[[#This Row],[Duration           ]]&lt;=120, "1 to 2 hours", TRUE, "More than 2 hours")</f>
        <v>30 to 60 mins</v>
      </c>
      <c r="L574">
        <f>ROUND(calls[[#This Row],[Satisfaction Rating]],0)</f>
        <v>5</v>
      </c>
    </row>
    <row r="575" spans="2:12" x14ac:dyDescent="0.35">
      <c r="B575" t="s">
        <v>596</v>
      </c>
      <c r="C575" t="s">
        <v>14</v>
      </c>
      <c r="D575">
        <v>123</v>
      </c>
      <c r="E575" s="17" t="s">
        <v>5</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           ]]&lt;=10,"Under 10 mins", calls[[#This Row],[Duration           ]]&lt;=30, "10 to 30 mins", calls[[#This Row],[Duration           ]]&lt;=60, "30 to 60 mins", calls[[#This Row],[Duration           ]]&lt;=120, "1 to 2 hours", TRUE, "More than 2 hours")</f>
        <v>More than 2 hours</v>
      </c>
      <c r="L575">
        <f>ROUND(calls[[#This Row],[Satisfaction Rating]],0)</f>
        <v>5</v>
      </c>
    </row>
    <row r="576" spans="2:12" x14ac:dyDescent="0.35">
      <c r="B576" t="s">
        <v>597</v>
      </c>
      <c r="C576" t="s">
        <v>23</v>
      </c>
      <c r="D576">
        <v>133</v>
      </c>
      <c r="E576" s="17" t="s">
        <v>10</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           ]]&lt;=10,"Under 10 mins", calls[[#This Row],[Duration           ]]&lt;=30, "10 to 30 mins", calls[[#This Row],[Duration           ]]&lt;=60, "30 to 60 mins", calls[[#This Row],[Duration           ]]&lt;=120, "1 to 2 hours", TRUE, "More than 2 hours")</f>
        <v>More than 2 hours</v>
      </c>
      <c r="L576">
        <f>ROUND(calls[[#This Row],[Satisfaction Rating]],0)</f>
        <v>4</v>
      </c>
    </row>
    <row r="577" spans="2:12" x14ac:dyDescent="0.35">
      <c r="B577" t="s">
        <v>598</v>
      </c>
      <c r="C577" t="s">
        <v>22</v>
      </c>
      <c r="D577">
        <v>126</v>
      </c>
      <c r="E577" s="17" t="s">
        <v>8</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           ]]&lt;=10,"Under 10 mins", calls[[#This Row],[Duration           ]]&lt;=30, "10 to 30 mins", calls[[#This Row],[Duration           ]]&lt;=60, "30 to 60 mins", calls[[#This Row],[Duration           ]]&lt;=120, "1 to 2 hours", TRUE, "More than 2 hours")</f>
        <v>More than 2 hours</v>
      </c>
      <c r="L577">
        <f>ROUND(calls[[#This Row],[Satisfaction Rating]],0)</f>
        <v>2</v>
      </c>
    </row>
    <row r="578" spans="2:12" x14ac:dyDescent="0.35">
      <c r="B578" t="s">
        <v>599</v>
      </c>
      <c r="C578" t="s">
        <v>14</v>
      </c>
      <c r="D578">
        <v>39</v>
      </c>
      <c r="E578" s="17" t="s">
        <v>9</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           ]]&lt;=10,"Under 10 mins", calls[[#This Row],[Duration           ]]&lt;=30, "10 to 30 mins", calls[[#This Row],[Duration           ]]&lt;=60, "30 to 60 mins", calls[[#This Row],[Duration           ]]&lt;=120, "1 to 2 hours", TRUE, "More than 2 hours")</f>
        <v>30 to 60 mins</v>
      </c>
      <c r="L578">
        <f>ROUND(calls[[#This Row],[Satisfaction Rating]],0)</f>
        <v>4</v>
      </c>
    </row>
    <row r="579" spans="2:12" x14ac:dyDescent="0.35">
      <c r="B579" t="s">
        <v>600</v>
      </c>
      <c r="C579" t="s">
        <v>18</v>
      </c>
      <c r="D579">
        <v>31</v>
      </c>
      <c r="E579" s="17" t="s">
        <v>5</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           ]]&lt;=10,"Under 10 mins", calls[[#This Row],[Duration           ]]&lt;=30, "10 to 30 mins", calls[[#This Row],[Duration           ]]&lt;=60, "30 to 60 mins", calls[[#This Row],[Duration           ]]&lt;=120, "1 to 2 hours", TRUE, "More than 2 hours")</f>
        <v>30 to 60 mins</v>
      </c>
      <c r="L579">
        <f>ROUND(calls[[#This Row],[Satisfaction Rating]],0)</f>
        <v>4</v>
      </c>
    </row>
    <row r="580" spans="2:12" x14ac:dyDescent="0.35">
      <c r="B580" t="s">
        <v>601</v>
      </c>
      <c r="C580" t="s">
        <v>7</v>
      </c>
      <c r="D580">
        <v>25</v>
      </c>
      <c r="E580" s="17" t="s">
        <v>10</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           ]]&lt;=10,"Under 10 mins", calls[[#This Row],[Duration           ]]&lt;=30, "10 to 30 mins", calls[[#This Row],[Duration           ]]&lt;=60, "30 to 60 mins", calls[[#This Row],[Duration           ]]&lt;=120, "1 to 2 hours", TRUE, "More than 2 hours")</f>
        <v>10 to 30 mins</v>
      </c>
      <c r="L580">
        <f>ROUND(calls[[#This Row],[Satisfaction Rating]],0)</f>
        <v>5</v>
      </c>
    </row>
    <row r="581" spans="2:12" x14ac:dyDescent="0.35">
      <c r="B581" t="s">
        <v>602</v>
      </c>
      <c r="C581" t="s">
        <v>11</v>
      </c>
      <c r="D581">
        <v>132</v>
      </c>
      <c r="E581" s="17" t="s">
        <v>12</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           ]]&lt;=10,"Under 10 mins", calls[[#This Row],[Duration           ]]&lt;=30, "10 to 30 mins", calls[[#This Row],[Duration           ]]&lt;=60, "30 to 60 mins", calls[[#This Row],[Duration           ]]&lt;=120, "1 to 2 hours", TRUE, "More than 2 hours")</f>
        <v>More than 2 hours</v>
      </c>
      <c r="L581">
        <f>ROUND(calls[[#This Row],[Satisfaction Rating]],0)</f>
        <v>5</v>
      </c>
    </row>
    <row r="582" spans="2:12" x14ac:dyDescent="0.35">
      <c r="B582" t="s">
        <v>603</v>
      </c>
      <c r="C582" t="s">
        <v>13</v>
      </c>
      <c r="D582">
        <v>63</v>
      </c>
      <c r="E582" s="17" t="s">
        <v>8</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           ]]&lt;=10,"Under 10 mins", calls[[#This Row],[Duration           ]]&lt;=30, "10 to 30 mins", calls[[#This Row],[Duration           ]]&lt;=60, "30 to 60 mins", calls[[#This Row],[Duration           ]]&lt;=120, "1 to 2 hours", TRUE, "More than 2 hours")</f>
        <v>1 to 2 hours</v>
      </c>
      <c r="L582">
        <f>ROUND(calls[[#This Row],[Satisfaction Rating]],0)</f>
        <v>2</v>
      </c>
    </row>
    <row r="583" spans="2:12" x14ac:dyDescent="0.35">
      <c r="B583" t="s">
        <v>604</v>
      </c>
      <c r="C583" t="s">
        <v>21</v>
      </c>
      <c r="D583">
        <v>135</v>
      </c>
      <c r="E583" s="17" t="s">
        <v>12</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           ]]&lt;=10,"Under 10 mins", calls[[#This Row],[Duration           ]]&lt;=30, "10 to 30 mins", calls[[#This Row],[Duration           ]]&lt;=60, "30 to 60 mins", calls[[#This Row],[Duration           ]]&lt;=120, "1 to 2 hours", TRUE, "More than 2 hours")</f>
        <v>More than 2 hours</v>
      </c>
      <c r="L583">
        <f>ROUND(calls[[#This Row],[Satisfaction Rating]],0)</f>
        <v>4</v>
      </c>
    </row>
    <row r="584" spans="2:12" x14ac:dyDescent="0.35">
      <c r="B584" t="s">
        <v>605</v>
      </c>
      <c r="C584" t="s">
        <v>17</v>
      </c>
      <c r="D584">
        <v>101</v>
      </c>
      <c r="E584" s="17" t="s">
        <v>8</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           ]]&lt;=10,"Under 10 mins", calls[[#This Row],[Duration           ]]&lt;=30, "10 to 30 mins", calls[[#This Row],[Duration           ]]&lt;=60, "30 to 60 mins", calls[[#This Row],[Duration           ]]&lt;=120, "1 to 2 hours", TRUE, "More than 2 hours")</f>
        <v>1 to 2 hours</v>
      </c>
      <c r="L584">
        <f>ROUND(calls[[#This Row],[Satisfaction Rating]],0)</f>
        <v>4</v>
      </c>
    </row>
    <row r="585" spans="2:12" x14ac:dyDescent="0.35">
      <c r="B585" t="s">
        <v>606</v>
      </c>
      <c r="C585" t="s">
        <v>23</v>
      </c>
      <c r="D585">
        <v>80</v>
      </c>
      <c r="E585" s="17" t="s">
        <v>9</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           ]]&lt;=10,"Under 10 mins", calls[[#This Row],[Duration           ]]&lt;=30, "10 to 30 mins", calls[[#This Row],[Duration           ]]&lt;=60, "30 to 60 mins", calls[[#This Row],[Duration           ]]&lt;=120, "1 to 2 hours", TRUE, "More than 2 hours")</f>
        <v>1 to 2 hours</v>
      </c>
      <c r="L585">
        <f>ROUND(calls[[#This Row],[Satisfaction Rating]],0)</f>
        <v>3</v>
      </c>
    </row>
    <row r="586" spans="2:12" x14ac:dyDescent="0.35">
      <c r="B586" t="s">
        <v>607</v>
      </c>
      <c r="C586" t="s">
        <v>16</v>
      </c>
      <c r="D586">
        <v>28</v>
      </c>
      <c r="E586" s="17" t="s">
        <v>9</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           ]]&lt;=10,"Under 10 mins", calls[[#This Row],[Duration           ]]&lt;=30, "10 to 30 mins", calls[[#This Row],[Duration           ]]&lt;=60, "30 to 60 mins", calls[[#This Row],[Duration           ]]&lt;=120, "1 to 2 hours", TRUE, "More than 2 hours")</f>
        <v>10 to 30 mins</v>
      </c>
      <c r="L586">
        <f>ROUND(calls[[#This Row],[Satisfaction Rating]],0)</f>
        <v>3</v>
      </c>
    </row>
    <row r="587" spans="2:12" x14ac:dyDescent="0.35">
      <c r="B587" t="s">
        <v>608</v>
      </c>
      <c r="C587" t="s">
        <v>17</v>
      </c>
      <c r="D587">
        <v>102</v>
      </c>
      <c r="E587" s="17" t="s">
        <v>12</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           ]]&lt;=10,"Under 10 mins", calls[[#This Row],[Duration           ]]&lt;=30, "10 to 30 mins", calls[[#This Row],[Duration           ]]&lt;=60, "30 to 60 mins", calls[[#This Row],[Duration           ]]&lt;=120, "1 to 2 hours", TRUE, "More than 2 hours")</f>
        <v>1 to 2 hours</v>
      </c>
      <c r="L587">
        <f>ROUND(calls[[#This Row],[Satisfaction Rating]],0)</f>
        <v>3</v>
      </c>
    </row>
    <row r="588" spans="2:12" x14ac:dyDescent="0.35">
      <c r="B588" t="s">
        <v>609</v>
      </c>
      <c r="C588" t="s">
        <v>13</v>
      </c>
      <c r="D588">
        <v>60</v>
      </c>
      <c r="E588" s="17" t="s">
        <v>12</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           ]]&lt;=10,"Under 10 mins", calls[[#This Row],[Duration           ]]&lt;=30, "10 to 30 mins", calls[[#This Row],[Duration           ]]&lt;=60, "30 to 60 mins", calls[[#This Row],[Duration           ]]&lt;=120, "1 to 2 hours", TRUE, "More than 2 hours")</f>
        <v>30 to 60 mins</v>
      </c>
      <c r="L588">
        <f>ROUND(calls[[#This Row],[Satisfaction Rating]],0)</f>
        <v>3</v>
      </c>
    </row>
    <row r="589" spans="2:12" x14ac:dyDescent="0.35">
      <c r="B589" t="s">
        <v>610</v>
      </c>
      <c r="C589" t="s">
        <v>20</v>
      </c>
      <c r="D589">
        <v>103</v>
      </c>
      <c r="E589" s="17" t="s">
        <v>12</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           ]]&lt;=10,"Under 10 mins", calls[[#This Row],[Duration           ]]&lt;=30, "10 to 30 mins", calls[[#This Row],[Duration           ]]&lt;=60, "30 to 60 mins", calls[[#This Row],[Duration           ]]&lt;=120, "1 to 2 hours", TRUE, "More than 2 hours")</f>
        <v>1 to 2 hours</v>
      </c>
      <c r="L589">
        <f>ROUND(calls[[#This Row],[Satisfaction Rating]],0)</f>
        <v>5</v>
      </c>
    </row>
    <row r="590" spans="2:12" x14ac:dyDescent="0.35">
      <c r="B590" t="s">
        <v>611</v>
      </c>
      <c r="C590" t="s">
        <v>23</v>
      </c>
      <c r="D590">
        <v>90</v>
      </c>
      <c r="E590" s="17" t="s">
        <v>9</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           ]]&lt;=10,"Under 10 mins", calls[[#This Row],[Duration           ]]&lt;=30, "10 to 30 mins", calls[[#This Row],[Duration           ]]&lt;=60, "30 to 60 mins", calls[[#This Row],[Duration           ]]&lt;=120, "1 to 2 hours", TRUE, "More than 2 hours")</f>
        <v>1 to 2 hours</v>
      </c>
      <c r="L590">
        <f>ROUND(calls[[#This Row],[Satisfaction Rating]],0)</f>
        <v>4</v>
      </c>
    </row>
    <row r="591" spans="2:12" x14ac:dyDescent="0.35">
      <c r="B591" t="s">
        <v>612</v>
      </c>
      <c r="C591" t="s">
        <v>15</v>
      </c>
      <c r="D591">
        <v>88</v>
      </c>
      <c r="E591" s="17" t="s">
        <v>12</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           ]]&lt;=10,"Under 10 mins", calls[[#This Row],[Duration           ]]&lt;=30, "10 to 30 mins", calls[[#This Row],[Duration           ]]&lt;=60, "30 to 60 mins", calls[[#This Row],[Duration           ]]&lt;=120, "1 to 2 hours", TRUE, "More than 2 hours")</f>
        <v>1 to 2 hours</v>
      </c>
      <c r="L591">
        <f>ROUND(calls[[#This Row],[Satisfaction Rating]],0)</f>
        <v>4</v>
      </c>
    </row>
    <row r="592" spans="2:12" x14ac:dyDescent="0.35">
      <c r="B592" t="s">
        <v>613</v>
      </c>
      <c r="C592" t="s">
        <v>20</v>
      </c>
      <c r="D592">
        <v>37</v>
      </c>
      <c r="E592" s="17" t="s">
        <v>12</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           ]]&lt;=10,"Under 10 mins", calls[[#This Row],[Duration           ]]&lt;=30, "10 to 30 mins", calls[[#This Row],[Duration           ]]&lt;=60, "30 to 60 mins", calls[[#This Row],[Duration           ]]&lt;=120, "1 to 2 hours", TRUE, "More than 2 hours")</f>
        <v>30 to 60 mins</v>
      </c>
      <c r="L592">
        <f>ROUND(calls[[#This Row],[Satisfaction Rating]],0)</f>
        <v>2</v>
      </c>
    </row>
    <row r="593" spans="2:12" x14ac:dyDescent="0.35">
      <c r="B593" t="s">
        <v>614</v>
      </c>
      <c r="C593" t="s">
        <v>16</v>
      </c>
      <c r="D593">
        <v>142</v>
      </c>
      <c r="E593" s="17" t="s">
        <v>9</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           ]]&lt;=10,"Under 10 mins", calls[[#This Row],[Duration           ]]&lt;=30, "10 to 30 mins", calls[[#This Row],[Duration           ]]&lt;=60, "30 to 60 mins", calls[[#This Row],[Duration           ]]&lt;=120, "1 to 2 hours", TRUE, "More than 2 hours")</f>
        <v>More than 2 hours</v>
      </c>
      <c r="L593">
        <f>ROUND(calls[[#This Row],[Satisfaction Rating]],0)</f>
        <v>4</v>
      </c>
    </row>
    <row r="594" spans="2:12" x14ac:dyDescent="0.35">
      <c r="B594" t="s">
        <v>615</v>
      </c>
      <c r="C594" t="s">
        <v>16</v>
      </c>
      <c r="D594">
        <v>153</v>
      </c>
      <c r="E594" s="17" t="s">
        <v>10</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           ]]&lt;=10,"Under 10 mins", calls[[#This Row],[Duration           ]]&lt;=30, "10 to 30 mins", calls[[#This Row],[Duration           ]]&lt;=60, "30 to 60 mins", calls[[#This Row],[Duration           ]]&lt;=120, "1 to 2 hours", TRUE, "More than 2 hours")</f>
        <v>More than 2 hours</v>
      </c>
      <c r="L594">
        <f>ROUND(calls[[#This Row],[Satisfaction Rating]],0)</f>
        <v>3</v>
      </c>
    </row>
    <row r="595" spans="2:12" x14ac:dyDescent="0.35">
      <c r="B595" t="s">
        <v>616</v>
      </c>
      <c r="C595" t="s">
        <v>6</v>
      </c>
      <c r="D595">
        <v>128</v>
      </c>
      <c r="E595" s="17" t="s">
        <v>8</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           ]]&lt;=10,"Under 10 mins", calls[[#This Row],[Duration           ]]&lt;=30, "10 to 30 mins", calls[[#This Row],[Duration           ]]&lt;=60, "30 to 60 mins", calls[[#This Row],[Duration           ]]&lt;=120, "1 to 2 hours", TRUE, "More than 2 hours")</f>
        <v>More than 2 hours</v>
      </c>
      <c r="L595">
        <f>ROUND(calls[[#This Row],[Satisfaction Rating]],0)</f>
        <v>4</v>
      </c>
    </row>
    <row r="596" spans="2:12" x14ac:dyDescent="0.35">
      <c r="B596" t="s">
        <v>617</v>
      </c>
      <c r="C596" t="s">
        <v>13</v>
      </c>
      <c r="D596">
        <v>110</v>
      </c>
      <c r="E596" s="17" t="s">
        <v>8</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           ]]&lt;=10,"Under 10 mins", calls[[#This Row],[Duration           ]]&lt;=30, "10 to 30 mins", calls[[#This Row],[Duration           ]]&lt;=60, "30 to 60 mins", calls[[#This Row],[Duration           ]]&lt;=120, "1 to 2 hours", TRUE, "More than 2 hours")</f>
        <v>1 to 2 hours</v>
      </c>
      <c r="L596">
        <f>ROUND(calls[[#This Row],[Satisfaction Rating]],0)</f>
        <v>4</v>
      </c>
    </row>
    <row r="597" spans="2:12" x14ac:dyDescent="0.35">
      <c r="B597" t="s">
        <v>618</v>
      </c>
      <c r="C597" t="s">
        <v>6</v>
      </c>
      <c r="D597">
        <v>139</v>
      </c>
      <c r="E597" s="17" t="s">
        <v>12</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           ]]&lt;=10,"Under 10 mins", calls[[#This Row],[Duration           ]]&lt;=30, "10 to 30 mins", calls[[#This Row],[Duration           ]]&lt;=60, "30 to 60 mins", calls[[#This Row],[Duration           ]]&lt;=120, "1 to 2 hours", TRUE, "More than 2 hours")</f>
        <v>More than 2 hours</v>
      </c>
      <c r="L597">
        <f>ROUND(calls[[#This Row],[Satisfaction Rating]],0)</f>
        <v>4</v>
      </c>
    </row>
    <row r="598" spans="2:12" x14ac:dyDescent="0.35">
      <c r="B598" t="s">
        <v>619</v>
      </c>
      <c r="C598" t="s">
        <v>17</v>
      </c>
      <c r="D598">
        <v>109</v>
      </c>
      <c r="E598" s="17" t="s">
        <v>5</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           ]]&lt;=10,"Under 10 mins", calls[[#This Row],[Duration           ]]&lt;=30, "10 to 30 mins", calls[[#This Row],[Duration           ]]&lt;=60, "30 to 60 mins", calls[[#This Row],[Duration           ]]&lt;=120, "1 to 2 hours", TRUE, "More than 2 hours")</f>
        <v>1 to 2 hours</v>
      </c>
      <c r="L598">
        <f>ROUND(calls[[#This Row],[Satisfaction Rating]],0)</f>
        <v>2</v>
      </c>
    </row>
    <row r="599" spans="2:12" x14ac:dyDescent="0.35">
      <c r="B599" t="s">
        <v>620</v>
      </c>
      <c r="C599" t="s">
        <v>11</v>
      </c>
      <c r="D599">
        <v>57</v>
      </c>
      <c r="E599" s="17" t="s">
        <v>9</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           ]]&lt;=10,"Under 10 mins", calls[[#This Row],[Duration           ]]&lt;=30, "10 to 30 mins", calls[[#This Row],[Duration           ]]&lt;=60, "30 to 60 mins", calls[[#This Row],[Duration           ]]&lt;=120, "1 to 2 hours", TRUE, "More than 2 hours")</f>
        <v>30 to 60 mins</v>
      </c>
      <c r="L599">
        <f>ROUND(calls[[#This Row],[Satisfaction Rating]],0)</f>
        <v>4</v>
      </c>
    </row>
    <row r="600" spans="2:12" x14ac:dyDescent="0.35">
      <c r="B600" t="s">
        <v>621</v>
      </c>
      <c r="C600" t="s">
        <v>17</v>
      </c>
      <c r="D600">
        <v>68</v>
      </c>
      <c r="E600" s="17" t="s">
        <v>12</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           ]]&lt;=10,"Under 10 mins", calls[[#This Row],[Duration           ]]&lt;=30, "10 to 30 mins", calls[[#This Row],[Duration           ]]&lt;=60, "30 to 60 mins", calls[[#This Row],[Duration           ]]&lt;=120, "1 to 2 hours", TRUE, "More than 2 hours")</f>
        <v>1 to 2 hours</v>
      </c>
      <c r="L600">
        <f>ROUND(calls[[#This Row],[Satisfaction Rating]],0)</f>
        <v>3</v>
      </c>
    </row>
    <row r="601" spans="2:12" x14ac:dyDescent="0.35">
      <c r="B601" t="s">
        <v>622</v>
      </c>
      <c r="C601" t="s">
        <v>7</v>
      </c>
      <c r="D601">
        <v>128</v>
      </c>
      <c r="E601" s="17" t="s">
        <v>12</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           ]]&lt;=10,"Under 10 mins", calls[[#This Row],[Duration           ]]&lt;=30, "10 to 30 mins", calls[[#This Row],[Duration           ]]&lt;=60, "30 to 60 mins", calls[[#This Row],[Duration           ]]&lt;=120, "1 to 2 hours", TRUE, "More than 2 hours")</f>
        <v>More than 2 hours</v>
      </c>
      <c r="L601">
        <f>ROUND(calls[[#This Row],[Satisfaction Rating]],0)</f>
        <v>2</v>
      </c>
    </row>
    <row r="602" spans="2:12" x14ac:dyDescent="0.35">
      <c r="B602" t="s">
        <v>623</v>
      </c>
      <c r="C602" t="s">
        <v>19</v>
      </c>
      <c r="D602">
        <v>102</v>
      </c>
      <c r="E602" s="17" t="s">
        <v>9</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           ]]&lt;=10,"Under 10 mins", calls[[#This Row],[Duration           ]]&lt;=30, "10 to 30 mins", calls[[#This Row],[Duration           ]]&lt;=60, "30 to 60 mins", calls[[#This Row],[Duration           ]]&lt;=120, "1 to 2 hours", TRUE, "More than 2 hours")</f>
        <v>1 to 2 hours</v>
      </c>
      <c r="L602">
        <f>ROUND(calls[[#This Row],[Satisfaction Rating]],0)</f>
        <v>3</v>
      </c>
    </row>
    <row r="603" spans="2:12" x14ac:dyDescent="0.35">
      <c r="B603" t="s">
        <v>624</v>
      </c>
      <c r="C603" t="s">
        <v>6</v>
      </c>
      <c r="D603">
        <v>52</v>
      </c>
      <c r="E603" s="17" t="s">
        <v>10</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           ]]&lt;=10,"Under 10 mins", calls[[#This Row],[Duration           ]]&lt;=30, "10 to 30 mins", calls[[#This Row],[Duration           ]]&lt;=60, "30 to 60 mins", calls[[#This Row],[Duration           ]]&lt;=120, "1 to 2 hours", TRUE, "More than 2 hours")</f>
        <v>30 to 60 mins</v>
      </c>
      <c r="L603">
        <f>ROUND(calls[[#This Row],[Satisfaction Rating]],0)</f>
        <v>5</v>
      </c>
    </row>
    <row r="604" spans="2:12" x14ac:dyDescent="0.35">
      <c r="B604" t="s">
        <v>625</v>
      </c>
      <c r="C604" t="s">
        <v>7</v>
      </c>
      <c r="D604">
        <v>55</v>
      </c>
      <c r="E604" s="17" t="s">
        <v>8</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           ]]&lt;=10,"Under 10 mins", calls[[#This Row],[Duration           ]]&lt;=30, "10 to 30 mins", calls[[#This Row],[Duration           ]]&lt;=60, "30 to 60 mins", calls[[#This Row],[Duration           ]]&lt;=120, "1 to 2 hours", TRUE, "More than 2 hours")</f>
        <v>30 to 60 mins</v>
      </c>
      <c r="L604">
        <f>ROUND(calls[[#This Row],[Satisfaction Rating]],0)</f>
        <v>5</v>
      </c>
    </row>
    <row r="605" spans="2:12" x14ac:dyDescent="0.35">
      <c r="B605" t="s">
        <v>626</v>
      </c>
      <c r="C605" t="s">
        <v>20</v>
      </c>
      <c r="D605">
        <v>107</v>
      </c>
      <c r="E605" s="17" t="s">
        <v>12</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           ]]&lt;=10,"Under 10 mins", calls[[#This Row],[Duration           ]]&lt;=30, "10 to 30 mins", calls[[#This Row],[Duration           ]]&lt;=60, "30 to 60 mins", calls[[#This Row],[Duration           ]]&lt;=120, "1 to 2 hours", TRUE, "More than 2 hours")</f>
        <v>1 to 2 hours</v>
      </c>
      <c r="L605">
        <f>ROUND(calls[[#This Row],[Satisfaction Rating]],0)</f>
        <v>5</v>
      </c>
    </row>
    <row r="606" spans="2:12" x14ac:dyDescent="0.35">
      <c r="B606" t="s">
        <v>627</v>
      </c>
      <c r="C606" t="s">
        <v>23</v>
      </c>
      <c r="D606">
        <v>88</v>
      </c>
      <c r="E606" s="17" t="s">
        <v>10</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           ]]&lt;=10,"Under 10 mins", calls[[#This Row],[Duration           ]]&lt;=30, "10 to 30 mins", calls[[#This Row],[Duration           ]]&lt;=60, "30 to 60 mins", calls[[#This Row],[Duration           ]]&lt;=120, "1 to 2 hours", TRUE, "More than 2 hours")</f>
        <v>1 to 2 hours</v>
      </c>
      <c r="L606">
        <f>ROUND(calls[[#This Row],[Satisfaction Rating]],0)</f>
        <v>5</v>
      </c>
    </row>
    <row r="607" spans="2:12" x14ac:dyDescent="0.35">
      <c r="B607" t="s">
        <v>628</v>
      </c>
      <c r="C607" t="s">
        <v>14</v>
      </c>
      <c r="D607">
        <v>49</v>
      </c>
      <c r="E607" s="17" t="s">
        <v>10</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           ]]&lt;=10,"Under 10 mins", calls[[#This Row],[Duration           ]]&lt;=30, "10 to 30 mins", calls[[#This Row],[Duration           ]]&lt;=60, "30 to 60 mins", calls[[#This Row],[Duration           ]]&lt;=120, "1 to 2 hours", TRUE, "More than 2 hours")</f>
        <v>30 to 60 mins</v>
      </c>
      <c r="L607">
        <f>ROUND(calls[[#This Row],[Satisfaction Rating]],0)</f>
        <v>5</v>
      </c>
    </row>
    <row r="608" spans="2:12" x14ac:dyDescent="0.35">
      <c r="B608" t="s">
        <v>629</v>
      </c>
      <c r="C608" t="s">
        <v>23</v>
      </c>
      <c r="D608">
        <v>72</v>
      </c>
      <c r="E608" s="17" t="s">
        <v>9</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           ]]&lt;=10,"Under 10 mins", calls[[#This Row],[Duration           ]]&lt;=30, "10 to 30 mins", calls[[#This Row],[Duration           ]]&lt;=60, "30 to 60 mins", calls[[#This Row],[Duration           ]]&lt;=120, "1 to 2 hours", TRUE, "More than 2 hours")</f>
        <v>1 to 2 hours</v>
      </c>
      <c r="L608">
        <f>ROUND(calls[[#This Row],[Satisfaction Rating]],0)</f>
        <v>5</v>
      </c>
    </row>
    <row r="609" spans="2:12" x14ac:dyDescent="0.35">
      <c r="B609" t="s">
        <v>630</v>
      </c>
      <c r="C609" t="s">
        <v>11</v>
      </c>
      <c r="D609">
        <v>50</v>
      </c>
      <c r="E609" s="17" t="s">
        <v>9</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           ]]&lt;=10,"Under 10 mins", calls[[#This Row],[Duration           ]]&lt;=30, "10 to 30 mins", calls[[#This Row],[Duration           ]]&lt;=60, "30 to 60 mins", calls[[#This Row],[Duration           ]]&lt;=120, "1 to 2 hours", TRUE, "More than 2 hours")</f>
        <v>30 to 60 mins</v>
      </c>
      <c r="L609">
        <f>ROUND(calls[[#This Row],[Satisfaction Rating]],0)</f>
        <v>5</v>
      </c>
    </row>
    <row r="610" spans="2:12" x14ac:dyDescent="0.35">
      <c r="B610" t="s">
        <v>631</v>
      </c>
      <c r="C610" t="s">
        <v>23</v>
      </c>
      <c r="D610">
        <v>52</v>
      </c>
      <c r="E610" s="17" t="s">
        <v>12</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           ]]&lt;=10,"Under 10 mins", calls[[#This Row],[Duration           ]]&lt;=30, "10 to 30 mins", calls[[#This Row],[Duration           ]]&lt;=60, "30 to 60 mins", calls[[#This Row],[Duration           ]]&lt;=120, "1 to 2 hours", TRUE, "More than 2 hours")</f>
        <v>30 to 60 mins</v>
      </c>
      <c r="L610">
        <f>ROUND(calls[[#This Row],[Satisfaction Rating]],0)</f>
        <v>5</v>
      </c>
    </row>
    <row r="611" spans="2:12" x14ac:dyDescent="0.35">
      <c r="B611" t="s">
        <v>632</v>
      </c>
      <c r="C611" t="s">
        <v>22</v>
      </c>
      <c r="D611">
        <v>85</v>
      </c>
      <c r="E611" s="17" t="s">
        <v>5</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           ]]&lt;=10,"Under 10 mins", calls[[#This Row],[Duration           ]]&lt;=30, "10 to 30 mins", calls[[#This Row],[Duration           ]]&lt;=60, "30 to 60 mins", calls[[#This Row],[Duration           ]]&lt;=120, "1 to 2 hours", TRUE, "More than 2 hours")</f>
        <v>1 to 2 hours</v>
      </c>
      <c r="L611">
        <f>ROUND(calls[[#This Row],[Satisfaction Rating]],0)</f>
        <v>4</v>
      </c>
    </row>
    <row r="612" spans="2:12" x14ac:dyDescent="0.35">
      <c r="B612" t="s">
        <v>633</v>
      </c>
      <c r="C612" t="s">
        <v>21</v>
      </c>
      <c r="D612">
        <v>98</v>
      </c>
      <c r="E612" s="17" t="s">
        <v>5</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           ]]&lt;=10,"Under 10 mins", calls[[#This Row],[Duration           ]]&lt;=30, "10 to 30 mins", calls[[#This Row],[Duration           ]]&lt;=60, "30 to 60 mins", calls[[#This Row],[Duration           ]]&lt;=120, "1 to 2 hours", TRUE, "More than 2 hours")</f>
        <v>1 to 2 hours</v>
      </c>
      <c r="L612">
        <f>ROUND(calls[[#This Row],[Satisfaction Rating]],0)</f>
        <v>3</v>
      </c>
    </row>
    <row r="613" spans="2:12" x14ac:dyDescent="0.35">
      <c r="B613" t="s">
        <v>634</v>
      </c>
      <c r="C613" t="s">
        <v>18</v>
      </c>
      <c r="D613">
        <v>52</v>
      </c>
      <c r="E613" s="17" t="s">
        <v>5</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           ]]&lt;=10,"Under 10 mins", calls[[#This Row],[Duration           ]]&lt;=30, "10 to 30 mins", calls[[#This Row],[Duration           ]]&lt;=60, "30 to 60 mins", calls[[#This Row],[Duration           ]]&lt;=120, "1 to 2 hours", TRUE, "More than 2 hours")</f>
        <v>30 to 60 mins</v>
      </c>
      <c r="L613">
        <f>ROUND(calls[[#This Row],[Satisfaction Rating]],0)</f>
        <v>3</v>
      </c>
    </row>
    <row r="614" spans="2:12" x14ac:dyDescent="0.35">
      <c r="B614" t="s">
        <v>635</v>
      </c>
      <c r="C614" t="s">
        <v>7</v>
      </c>
      <c r="D614">
        <v>154</v>
      </c>
      <c r="E614" s="17" t="s">
        <v>10</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           ]]&lt;=10,"Under 10 mins", calls[[#This Row],[Duration           ]]&lt;=30, "10 to 30 mins", calls[[#This Row],[Duration           ]]&lt;=60, "30 to 60 mins", calls[[#This Row],[Duration           ]]&lt;=120, "1 to 2 hours", TRUE, "More than 2 hours")</f>
        <v>More than 2 hours</v>
      </c>
      <c r="L614">
        <f>ROUND(calls[[#This Row],[Satisfaction Rating]],0)</f>
        <v>5</v>
      </c>
    </row>
    <row r="615" spans="2:12" x14ac:dyDescent="0.35">
      <c r="B615" t="s">
        <v>636</v>
      </c>
      <c r="C615" t="s">
        <v>4</v>
      </c>
      <c r="D615">
        <v>131</v>
      </c>
      <c r="E615" s="17" t="s">
        <v>8</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           ]]&lt;=10,"Under 10 mins", calls[[#This Row],[Duration           ]]&lt;=30, "10 to 30 mins", calls[[#This Row],[Duration           ]]&lt;=60, "30 to 60 mins", calls[[#This Row],[Duration           ]]&lt;=120, "1 to 2 hours", TRUE, "More than 2 hours")</f>
        <v>More than 2 hours</v>
      </c>
      <c r="L615">
        <f>ROUND(calls[[#This Row],[Satisfaction Rating]],0)</f>
        <v>5</v>
      </c>
    </row>
    <row r="616" spans="2:12" x14ac:dyDescent="0.35">
      <c r="B616" t="s">
        <v>637</v>
      </c>
      <c r="C616" t="s">
        <v>22</v>
      </c>
      <c r="D616">
        <v>73</v>
      </c>
      <c r="E616" s="17" t="s">
        <v>8</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           ]]&lt;=10,"Under 10 mins", calls[[#This Row],[Duration           ]]&lt;=30, "10 to 30 mins", calls[[#This Row],[Duration           ]]&lt;=60, "30 to 60 mins", calls[[#This Row],[Duration           ]]&lt;=120, "1 to 2 hours", TRUE, "More than 2 hours")</f>
        <v>1 to 2 hours</v>
      </c>
      <c r="L616">
        <f>ROUND(calls[[#This Row],[Satisfaction Rating]],0)</f>
        <v>5</v>
      </c>
    </row>
    <row r="617" spans="2:12" x14ac:dyDescent="0.35">
      <c r="B617" t="s">
        <v>638</v>
      </c>
      <c r="C617" t="s">
        <v>13</v>
      </c>
      <c r="D617">
        <v>45</v>
      </c>
      <c r="E617" s="17" t="s">
        <v>5</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           ]]&lt;=10,"Under 10 mins", calls[[#This Row],[Duration           ]]&lt;=30, "10 to 30 mins", calls[[#This Row],[Duration           ]]&lt;=60, "30 to 60 mins", calls[[#This Row],[Duration           ]]&lt;=120, "1 to 2 hours", TRUE, "More than 2 hours")</f>
        <v>30 to 60 mins</v>
      </c>
      <c r="L617">
        <f>ROUND(calls[[#This Row],[Satisfaction Rating]],0)</f>
        <v>5</v>
      </c>
    </row>
    <row r="618" spans="2:12" x14ac:dyDescent="0.35">
      <c r="B618" t="s">
        <v>639</v>
      </c>
      <c r="C618" t="s">
        <v>6</v>
      </c>
      <c r="D618">
        <v>114</v>
      </c>
      <c r="E618" s="17" t="s">
        <v>12</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           ]]&lt;=10,"Under 10 mins", calls[[#This Row],[Duration           ]]&lt;=30, "10 to 30 mins", calls[[#This Row],[Duration           ]]&lt;=60, "30 to 60 mins", calls[[#This Row],[Duration           ]]&lt;=120, "1 to 2 hours", TRUE, "More than 2 hours")</f>
        <v>1 to 2 hours</v>
      </c>
      <c r="L618">
        <f>ROUND(calls[[#This Row],[Satisfaction Rating]],0)</f>
        <v>4</v>
      </c>
    </row>
    <row r="619" spans="2:12" x14ac:dyDescent="0.35">
      <c r="B619" t="s">
        <v>640</v>
      </c>
      <c r="C619" t="s">
        <v>21</v>
      </c>
      <c r="D619">
        <v>69</v>
      </c>
      <c r="E619" s="17" t="s">
        <v>8</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           ]]&lt;=10,"Under 10 mins", calls[[#This Row],[Duration           ]]&lt;=30, "10 to 30 mins", calls[[#This Row],[Duration           ]]&lt;=60, "30 to 60 mins", calls[[#This Row],[Duration           ]]&lt;=120, "1 to 2 hours", TRUE, "More than 2 hours")</f>
        <v>1 to 2 hours</v>
      </c>
      <c r="L619">
        <f>ROUND(calls[[#This Row],[Satisfaction Rating]],0)</f>
        <v>4</v>
      </c>
    </row>
    <row r="620" spans="2:12" x14ac:dyDescent="0.35">
      <c r="B620" t="s">
        <v>641</v>
      </c>
      <c r="C620" t="s">
        <v>4</v>
      </c>
      <c r="D620">
        <v>33</v>
      </c>
      <c r="E620" s="17" t="s">
        <v>10</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           ]]&lt;=10,"Under 10 mins", calls[[#This Row],[Duration           ]]&lt;=30, "10 to 30 mins", calls[[#This Row],[Duration           ]]&lt;=60, "30 to 60 mins", calls[[#This Row],[Duration           ]]&lt;=120, "1 to 2 hours", TRUE, "More than 2 hours")</f>
        <v>30 to 60 mins</v>
      </c>
      <c r="L620">
        <f>ROUND(calls[[#This Row],[Satisfaction Rating]],0)</f>
        <v>4</v>
      </c>
    </row>
    <row r="621" spans="2:12" x14ac:dyDescent="0.35">
      <c r="B621" t="s">
        <v>642</v>
      </c>
      <c r="C621" t="s">
        <v>11</v>
      </c>
      <c r="D621">
        <v>31</v>
      </c>
      <c r="E621" s="17" t="s">
        <v>9</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           ]]&lt;=10,"Under 10 mins", calls[[#This Row],[Duration           ]]&lt;=30, "10 to 30 mins", calls[[#This Row],[Duration           ]]&lt;=60, "30 to 60 mins", calls[[#This Row],[Duration           ]]&lt;=120, "1 to 2 hours", TRUE, "More than 2 hours")</f>
        <v>30 to 60 mins</v>
      </c>
      <c r="L621">
        <f>ROUND(calls[[#This Row],[Satisfaction Rating]],0)</f>
        <v>5</v>
      </c>
    </row>
    <row r="622" spans="2:12" x14ac:dyDescent="0.35">
      <c r="B622" t="s">
        <v>643</v>
      </c>
      <c r="C622" t="s">
        <v>13</v>
      </c>
      <c r="D622">
        <v>168</v>
      </c>
      <c r="E622" s="17" t="s">
        <v>10</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           ]]&lt;=10,"Under 10 mins", calls[[#This Row],[Duration           ]]&lt;=30, "10 to 30 mins", calls[[#This Row],[Duration           ]]&lt;=60, "30 to 60 mins", calls[[#This Row],[Duration           ]]&lt;=120, "1 to 2 hours", TRUE, "More than 2 hours")</f>
        <v>More than 2 hours</v>
      </c>
      <c r="L622">
        <f>ROUND(calls[[#This Row],[Satisfaction Rating]],0)</f>
        <v>4</v>
      </c>
    </row>
    <row r="623" spans="2:12" x14ac:dyDescent="0.35">
      <c r="B623" t="s">
        <v>644</v>
      </c>
      <c r="C623" t="s">
        <v>22</v>
      </c>
      <c r="D623">
        <v>111</v>
      </c>
      <c r="E623" s="17" t="s">
        <v>12</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           ]]&lt;=10,"Under 10 mins", calls[[#This Row],[Duration           ]]&lt;=30, "10 to 30 mins", calls[[#This Row],[Duration           ]]&lt;=60, "30 to 60 mins", calls[[#This Row],[Duration           ]]&lt;=120, "1 to 2 hours", TRUE, "More than 2 hours")</f>
        <v>1 to 2 hours</v>
      </c>
      <c r="L623">
        <f>ROUND(calls[[#This Row],[Satisfaction Rating]],0)</f>
        <v>4</v>
      </c>
    </row>
    <row r="624" spans="2:12" x14ac:dyDescent="0.35">
      <c r="B624" t="s">
        <v>645</v>
      </c>
      <c r="C624" t="s">
        <v>11</v>
      </c>
      <c r="D624">
        <v>80</v>
      </c>
      <c r="E624" s="17" t="s">
        <v>10</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           ]]&lt;=10,"Under 10 mins", calls[[#This Row],[Duration           ]]&lt;=30, "10 to 30 mins", calls[[#This Row],[Duration           ]]&lt;=60, "30 to 60 mins", calls[[#This Row],[Duration           ]]&lt;=120, "1 to 2 hours", TRUE, "More than 2 hours")</f>
        <v>1 to 2 hours</v>
      </c>
      <c r="L624">
        <f>ROUND(calls[[#This Row],[Satisfaction Rating]],0)</f>
        <v>5</v>
      </c>
    </row>
    <row r="625" spans="2:12" x14ac:dyDescent="0.35">
      <c r="B625" t="s">
        <v>646</v>
      </c>
      <c r="C625" t="s">
        <v>19</v>
      </c>
      <c r="D625">
        <v>37</v>
      </c>
      <c r="E625" s="17" t="s">
        <v>10</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           ]]&lt;=10,"Under 10 mins", calls[[#This Row],[Duration           ]]&lt;=30, "10 to 30 mins", calls[[#This Row],[Duration           ]]&lt;=60, "30 to 60 mins", calls[[#This Row],[Duration           ]]&lt;=120, "1 to 2 hours", TRUE, "More than 2 hours")</f>
        <v>30 to 60 mins</v>
      </c>
      <c r="L625">
        <f>ROUND(calls[[#This Row],[Satisfaction Rating]],0)</f>
        <v>5</v>
      </c>
    </row>
    <row r="626" spans="2:12" x14ac:dyDescent="0.35">
      <c r="B626" t="s">
        <v>647</v>
      </c>
      <c r="C626" t="s">
        <v>16</v>
      </c>
      <c r="D626">
        <v>137</v>
      </c>
      <c r="E626" s="17" t="s">
        <v>10</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           ]]&lt;=10,"Under 10 mins", calls[[#This Row],[Duration           ]]&lt;=30, "10 to 30 mins", calls[[#This Row],[Duration           ]]&lt;=60, "30 to 60 mins", calls[[#This Row],[Duration           ]]&lt;=120, "1 to 2 hours", TRUE, "More than 2 hours")</f>
        <v>More than 2 hours</v>
      </c>
      <c r="L626">
        <f>ROUND(calls[[#This Row],[Satisfaction Rating]],0)</f>
        <v>3</v>
      </c>
    </row>
    <row r="627" spans="2:12" x14ac:dyDescent="0.35">
      <c r="B627" t="s">
        <v>648</v>
      </c>
      <c r="C627" t="s">
        <v>21</v>
      </c>
      <c r="D627">
        <v>123</v>
      </c>
      <c r="E627" s="17" t="s">
        <v>12</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           ]]&lt;=10,"Under 10 mins", calls[[#This Row],[Duration           ]]&lt;=30, "10 to 30 mins", calls[[#This Row],[Duration           ]]&lt;=60, "30 to 60 mins", calls[[#This Row],[Duration           ]]&lt;=120, "1 to 2 hours", TRUE, "More than 2 hours")</f>
        <v>More than 2 hours</v>
      </c>
      <c r="L627">
        <f>ROUND(calls[[#This Row],[Satisfaction Rating]],0)</f>
        <v>3</v>
      </c>
    </row>
    <row r="628" spans="2:12" x14ac:dyDescent="0.35">
      <c r="B628" t="s">
        <v>649</v>
      </c>
      <c r="C628" t="s">
        <v>15</v>
      </c>
      <c r="D628">
        <v>105</v>
      </c>
      <c r="E628" s="17" t="s">
        <v>12</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           ]]&lt;=10,"Under 10 mins", calls[[#This Row],[Duration           ]]&lt;=30, "10 to 30 mins", calls[[#This Row],[Duration           ]]&lt;=60, "30 to 60 mins", calls[[#This Row],[Duration           ]]&lt;=120, "1 to 2 hours", TRUE, "More than 2 hours")</f>
        <v>1 to 2 hours</v>
      </c>
      <c r="L628">
        <f>ROUND(calls[[#This Row],[Satisfaction Rating]],0)</f>
        <v>5</v>
      </c>
    </row>
    <row r="629" spans="2:12" x14ac:dyDescent="0.35">
      <c r="B629" t="s">
        <v>650</v>
      </c>
      <c r="C629" t="s">
        <v>19</v>
      </c>
      <c r="D629">
        <v>76</v>
      </c>
      <c r="E629" s="17" t="s">
        <v>5</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           ]]&lt;=10,"Under 10 mins", calls[[#This Row],[Duration           ]]&lt;=30, "10 to 30 mins", calls[[#This Row],[Duration           ]]&lt;=60, "30 to 60 mins", calls[[#This Row],[Duration           ]]&lt;=120, "1 to 2 hours", TRUE, "More than 2 hours")</f>
        <v>1 to 2 hours</v>
      </c>
      <c r="L629">
        <f>ROUND(calls[[#This Row],[Satisfaction Rating]],0)</f>
        <v>4</v>
      </c>
    </row>
    <row r="630" spans="2:12" x14ac:dyDescent="0.35">
      <c r="B630" t="s">
        <v>651</v>
      </c>
      <c r="C630" t="s">
        <v>11</v>
      </c>
      <c r="D630">
        <v>144</v>
      </c>
      <c r="E630" s="17" t="s">
        <v>5</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           ]]&lt;=10,"Under 10 mins", calls[[#This Row],[Duration           ]]&lt;=30, "10 to 30 mins", calls[[#This Row],[Duration           ]]&lt;=60, "30 to 60 mins", calls[[#This Row],[Duration           ]]&lt;=120, "1 to 2 hours", TRUE, "More than 2 hours")</f>
        <v>More than 2 hours</v>
      </c>
      <c r="L630">
        <f>ROUND(calls[[#This Row],[Satisfaction Rating]],0)</f>
        <v>3</v>
      </c>
    </row>
    <row r="631" spans="2:12" x14ac:dyDescent="0.35">
      <c r="B631" t="s">
        <v>652</v>
      </c>
      <c r="C631" t="s">
        <v>4</v>
      </c>
      <c r="D631">
        <v>109</v>
      </c>
      <c r="E631" s="17" t="s">
        <v>9</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           ]]&lt;=10,"Under 10 mins", calls[[#This Row],[Duration           ]]&lt;=30, "10 to 30 mins", calls[[#This Row],[Duration           ]]&lt;=60, "30 to 60 mins", calls[[#This Row],[Duration           ]]&lt;=120, "1 to 2 hours", TRUE, "More than 2 hours")</f>
        <v>1 to 2 hours</v>
      </c>
      <c r="L631">
        <f>ROUND(calls[[#This Row],[Satisfaction Rating]],0)</f>
        <v>3</v>
      </c>
    </row>
    <row r="632" spans="2:12" x14ac:dyDescent="0.35">
      <c r="B632" t="s">
        <v>653</v>
      </c>
      <c r="C632" t="s">
        <v>21</v>
      </c>
      <c r="D632">
        <v>172</v>
      </c>
      <c r="E632" s="17" t="s">
        <v>10</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           ]]&lt;=10,"Under 10 mins", calls[[#This Row],[Duration           ]]&lt;=30, "10 to 30 mins", calls[[#This Row],[Duration           ]]&lt;=60, "30 to 60 mins", calls[[#This Row],[Duration           ]]&lt;=120, "1 to 2 hours", TRUE, "More than 2 hours")</f>
        <v>More than 2 hours</v>
      </c>
      <c r="L632">
        <f>ROUND(calls[[#This Row],[Satisfaction Rating]],0)</f>
        <v>4</v>
      </c>
    </row>
    <row r="633" spans="2:12" x14ac:dyDescent="0.35">
      <c r="B633" t="s">
        <v>654</v>
      </c>
      <c r="C633" t="s">
        <v>11</v>
      </c>
      <c r="D633">
        <v>56</v>
      </c>
      <c r="E633" s="17" t="s">
        <v>12</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           ]]&lt;=10,"Under 10 mins", calls[[#This Row],[Duration           ]]&lt;=30, "10 to 30 mins", calls[[#This Row],[Duration           ]]&lt;=60, "30 to 60 mins", calls[[#This Row],[Duration           ]]&lt;=120, "1 to 2 hours", TRUE, "More than 2 hours")</f>
        <v>30 to 60 mins</v>
      </c>
      <c r="L633">
        <f>ROUND(calls[[#This Row],[Satisfaction Rating]],0)</f>
        <v>4</v>
      </c>
    </row>
    <row r="634" spans="2:12" x14ac:dyDescent="0.35">
      <c r="B634" t="s">
        <v>655</v>
      </c>
      <c r="C634" t="s">
        <v>11</v>
      </c>
      <c r="D634">
        <v>121</v>
      </c>
      <c r="E634" s="17" t="s">
        <v>8</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           ]]&lt;=10,"Under 10 mins", calls[[#This Row],[Duration           ]]&lt;=30, "10 to 30 mins", calls[[#This Row],[Duration           ]]&lt;=60, "30 to 60 mins", calls[[#This Row],[Duration           ]]&lt;=120, "1 to 2 hours", TRUE, "More than 2 hours")</f>
        <v>More than 2 hours</v>
      </c>
      <c r="L634">
        <f>ROUND(calls[[#This Row],[Satisfaction Rating]],0)</f>
        <v>3</v>
      </c>
    </row>
    <row r="635" spans="2:12" x14ac:dyDescent="0.35">
      <c r="B635" t="s">
        <v>656</v>
      </c>
      <c r="C635" t="s">
        <v>21</v>
      </c>
      <c r="D635">
        <v>41</v>
      </c>
      <c r="E635" s="17" t="s">
        <v>12</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           ]]&lt;=10,"Under 10 mins", calls[[#This Row],[Duration           ]]&lt;=30, "10 to 30 mins", calls[[#This Row],[Duration           ]]&lt;=60, "30 to 60 mins", calls[[#This Row],[Duration           ]]&lt;=120, "1 to 2 hours", TRUE, "More than 2 hours")</f>
        <v>30 to 60 mins</v>
      </c>
      <c r="L635">
        <f>ROUND(calls[[#This Row],[Satisfaction Rating]],0)</f>
        <v>2</v>
      </c>
    </row>
    <row r="636" spans="2:12" x14ac:dyDescent="0.35">
      <c r="B636" t="s">
        <v>657</v>
      </c>
      <c r="C636" t="s">
        <v>20</v>
      </c>
      <c r="D636">
        <v>60</v>
      </c>
      <c r="E636" s="17" t="s">
        <v>10</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           ]]&lt;=10,"Under 10 mins", calls[[#This Row],[Duration           ]]&lt;=30, "10 to 30 mins", calls[[#This Row],[Duration           ]]&lt;=60, "30 to 60 mins", calls[[#This Row],[Duration           ]]&lt;=120, "1 to 2 hours", TRUE, "More than 2 hours")</f>
        <v>30 to 60 mins</v>
      </c>
      <c r="L636">
        <f>ROUND(calls[[#This Row],[Satisfaction Rating]],0)</f>
        <v>2</v>
      </c>
    </row>
    <row r="637" spans="2:12" x14ac:dyDescent="0.35">
      <c r="B637" t="s">
        <v>658</v>
      </c>
      <c r="C637" t="s">
        <v>20</v>
      </c>
      <c r="D637">
        <v>144</v>
      </c>
      <c r="E637" s="17" t="s">
        <v>10</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           ]]&lt;=10,"Under 10 mins", calls[[#This Row],[Duration           ]]&lt;=30, "10 to 30 mins", calls[[#This Row],[Duration           ]]&lt;=60, "30 to 60 mins", calls[[#This Row],[Duration           ]]&lt;=120, "1 to 2 hours", TRUE, "More than 2 hours")</f>
        <v>More than 2 hours</v>
      </c>
      <c r="L637">
        <f>ROUND(calls[[#This Row],[Satisfaction Rating]],0)</f>
        <v>3</v>
      </c>
    </row>
    <row r="638" spans="2:12" x14ac:dyDescent="0.35">
      <c r="B638" t="s">
        <v>659</v>
      </c>
      <c r="C638" t="s">
        <v>7</v>
      </c>
      <c r="D638">
        <v>67</v>
      </c>
      <c r="E638" s="17" t="s">
        <v>10</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           ]]&lt;=10,"Under 10 mins", calls[[#This Row],[Duration           ]]&lt;=30, "10 to 30 mins", calls[[#This Row],[Duration           ]]&lt;=60, "30 to 60 mins", calls[[#This Row],[Duration           ]]&lt;=120, "1 to 2 hours", TRUE, "More than 2 hours")</f>
        <v>1 to 2 hours</v>
      </c>
      <c r="L638">
        <f>ROUND(calls[[#This Row],[Satisfaction Rating]],0)</f>
        <v>4</v>
      </c>
    </row>
    <row r="639" spans="2:12" x14ac:dyDescent="0.35">
      <c r="B639" t="s">
        <v>660</v>
      </c>
      <c r="C639" t="s">
        <v>21</v>
      </c>
      <c r="D639">
        <v>162</v>
      </c>
      <c r="E639" s="17" t="s">
        <v>9</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           ]]&lt;=10,"Under 10 mins", calls[[#This Row],[Duration           ]]&lt;=30, "10 to 30 mins", calls[[#This Row],[Duration           ]]&lt;=60, "30 to 60 mins", calls[[#This Row],[Duration           ]]&lt;=120, "1 to 2 hours", TRUE, "More than 2 hours")</f>
        <v>More than 2 hours</v>
      </c>
      <c r="L639">
        <f>ROUND(calls[[#This Row],[Satisfaction Rating]],0)</f>
        <v>5</v>
      </c>
    </row>
    <row r="640" spans="2:12" x14ac:dyDescent="0.35">
      <c r="B640" t="s">
        <v>661</v>
      </c>
      <c r="C640" t="s">
        <v>20</v>
      </c>
      <c r="D640">
        <v>87</v>
      </c>
      <c r="E640" s="17" t="s">
        <v>8</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           ]]&lt;=10,"Under 10 mins", calls[[#This Row],[Duration           ]]&lt;=30, "10 to 30 mins", calls[[#This Row],[Duration           ]]&lt;=60, "30 to 60 mins", calls[[#This Row],[Duration           ]]&lt;=120, "1 to 2 hours", TRUE, "More than 2 hours")</f>
        <v>1 to 2 hours</v>
      </c>
      <c r="L640">
        <f>ROUND(calls[[#This Row],[Satisfaction Rating]],0)</f>
        <v>5</v>
      </c>
    </row>
    <row r="641" spans="2:12" x14ac:dyDescent="0.35">
      <c r="B641" t="s">
        <v>662</v>
      </c>
      <c r="C641" t="s">
        <v>18</v>
      </c>
      <c r="D641">
        <v>10</v>
      </c>
      <c r="E641" s="17" t="s">
        <v>5</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           ]]&lt;=10,"Under 10 mins", calls[[#This Row],[Duration           ]]&lt;=30, "10 to 30 mins", calls[[#This Row],[Duration           ]]&lt;=60, "30 to 60 mins", calls[[#This Row],[Duration           ]]&lt;=120, "1 to 2 hours", TRUE, "More than 2 hours")</f>
        <v>Under 10 mins</v>
      </c>
      <c r="L641">
        <f>ROUND(calls[[#This Row],[Satisfaction Rating]],0)</f>
        <v>4</v>
      </c>
    </row>
    <row r="642" spans="2:12" x14ac:dyDescent="0.35">
      <c r="B642" t="s">
        <v>663</v>
      </c>
      <c r="C642" t="s">
        <v>11</v>
      </c>
      <c r="D642">
        <v>138</v>
      </c>
      <c r="E642" s="17" t="s">
        <v>5</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           ]]&lt;=10,"Under 10 mins", calls[[#This Row],[Duration           ]]&lt;=30, "10 to 30 mins", calls[[#This Row],[Duration           ]]&lt;=60, "30 to 60 mins", calls[[#This Row],[Duration           ]]&lt;=120, "1 to 2 hours", TRUE, "More than 2 hours")</f>
        <v>More than 2 hours</v>
      </c>
      <c r="L642">
        <f>ROUND(calls[[#This Row],[Satisfaction Rating]],0)</f>
        <v>4</v>
      </c>
    </row>
    <row r="643" spans="2:12" x14ac:dyDescent="0.35">
      <c r="B643" t="s">
        <v>664</v>
      </c>
      <c r="C643" t="s">
        <v>21</v>
      </c>
      <c r="D643">
        <v>31</v>
      </c>
      <c r="E643" s="17" t="s">
        <v>5</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           ]]&lt;=10,"Under 10 mins", calls[[#This Row],[Duration           ]]&lt;=30, "10 to 30 mins", calls[[#This Row],[Duration           ]]&lt;=60, "30 to 60 mins", calls[[#This Row],[Duration           ]]&lt;=120, "1 to 2 hours", TRUE, "More than 2 hours")</f>
        <v>30 to 60 mins</v>
      </c>
      <c r="L643">
        <f>ROUND(calls[[#This Row],[Satisfaction Rating]],0)</f>
        <v>3</v>
      </c>
    </row>
    <row r="644" spans="2:12" x14ac:dyDescent="0.35">
      <c r="B644" t="s">
        <v>665</v>
      </c>
      <c r="C644" t="s">
        <v>15</v>
      </c>
      <c r="D644">
        <v>75</v>
      </c>
      <c r="E644" s="17" t="s">
        <v>9</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           ]]&lt;=10,"Under 10 mins", calls[[#This Row],[Duration           ]]&lt;=30, "10 to 30 mins", calls[[#This Row],[Duration           ]]&lt;=60, "30 to 60 mins", calls[[#This Row],[Duration           ]]&lt;=120, "1 to 2 hours", TRUE, "More than 2 hours")</f>
        <v>1 to 2 hours</v>
      </c>
      <c r="L644">
        <f>ROUND(calls[[#This Row],[Satisfaction Rating]],0)</f>
        <v>3</v>
      </c>
    </row>
    <row r="645" spans="2:12" x14ac:dyDescent="0.35">
      <c r="B645" t="s">
        <v>666</v>
      </c>
      <c r="C645" t="s">
        <v>19</v>
      </c>
      <c r="D645">
        <v>65</v>
      </c>
      <c r="E645" s="17" t="s">
        <v>9</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           ]]&lt;=10,"Under 10 mins", calls[[#This Row],[Duration           ]]&lt;=30, "10 to 30 mins", calls[[#This Row],[Duration           ]]&lt;=60, "30 to 60 mins", calls[[#This Row],[Duration           ]]&lt;=120, "1 to 2 hours", TRUE, "More than 2 hours")</f>
        <v>1 to 2 hours</v>
      </c>
      <c r="L645">
        <f>ROUND(calls[[#This Row],[Satisfaction Rating]],0)</f>
        <v>4</v>
      </c>
    </row>
    <row r="646" spans="2:12" x14ac:dyDescent="0.35">
      <c r="B646" t="s">
        <v>667</v>
      </c>
      <c r="C646" t="s">
        <v>22</v>
      </c>
      <c r="D646">
        <v>106</v>
      </c>
      <c r="E646" s="17" t="s">
        <v>12</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           ]]&lt;=10,"Under 10 mins", calls[[#This Row],[Duration           ]]&lt;=30, "10 to 30 mins", calls[[#This Row],[Duration           ]]&lt;=60, "30 to 60 mins", calls[[#This Row],[Duration           ]]&lt;=120, "1 to 2 hours", TRUE, "More than 2 hours")</f>
        <v>1 to 2 hours</v>
      </c>
      <c r="L646">
        <f>ROUND(calls[[#This Row],[Satisfaction Rating]],0)</f>
        <v>4</v>
      </c>
    </row>
    <row r="647" spans="2:12" x14ac:dyDescent="0.35">
      <c r="B647" t="s">
        <v>668</v>
      </c>
      <c r="C647" t="s">
        <v>19</v>
      </c>
      <c r="D647">
        <v>107</v>
      </c>
      <c r="E647" s="17" t="s">
        <v>12</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           ]]&lt;=10,"Under 10 mins", calls[[#This Row],[Duration           ]]&lt;=30, "10 to 30 mins", calls[[#This Row],[Duration           ]]&lt;=60, "30 to 60 mins", calls[[#This Row],[Duration           ]]&lt;=120, "1 to 2 hours", TRUE, "More than 2 hours")</f>
        <v>1 to 2 hours</v>
      </c>
      <c r="L647">
        <f>ROUND(calls[[#This Row],[Satisfaction Rating]],0)</f>
        <v>3</v>
      </c>
    </row>
    <row r="648" spans="2:12" x14ac:dyDescent="0.35">
      <c r="B648" t="s">
        <v>669</v>
      </c>
      <c r="C648" t="s">
        <v>16</v>
      </c>
      <c r="D648">
        <v>78</v>
      </c>
      <c r="E648" s="17" t="s">
        <v>12</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           ]]&lt;=10,"Under 10 mins", calls[[#This Row],[Duration           ]]&lt;=30, "10 to 30 mins", calls[[#This Row],[Duration           ]]&lt;=60, "30 to 60 mins", calls[[#This Row],[Duration           ]]&lt;=120, "1 to 2 hours", TRUE, "More than 2 hours")</f>
        <v>1 to 2 hours</v>
      </c>
      <c r="L648">
        <f>ROUND(calls[[#This Row],[Satisfaction Rating]],0)</f>
        <v>4</v>
      </c>
    </row>
    <row r="649" spans="2:12" x14ac:dyDescent="0.35">
      <c r="B649" t="s">
        <v>670</v>
      </c>
      <c r="C649" t="s">
        <v>23</v>
      </c>
      <c r="D649">
        <v>122</v>
      </c>
      <c r="E649" s="17" t="s">
        <v>12</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           ]]&lt;=10,"Under 10 mins", calls[[#This Row],[Duration           ]]&lt;=30, "10 to 30 mins", calls[[#This Row],[Duration           ]]&lt;=60, "30 to 60 mins", calls[[#This Row],[Duration           ]]&lt;=120, "1 to 2 hours", TRUE, "More than 2 hours")</f>
        <v>More than 2 hours</v>
      </c>
      <c r="L649">
        <f>ROUND(calls[[#This Row],[Satisfaction Rating]],0)</f>
        <v>3</v>
      </c>
    </row>
    <row r="650" spans="2:12" x14ac:dyDescent="0.35">
      <c r="B650" t="s">
        <v>671</v>
      </c>
      <c r="C650" t="s">
        <v>11</v>
      </c>
      <c r="D650">
        <v>58</v>
      </c>
      <c r="E650" s="17" t="s">
        <v>5</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           ]]&lt;=10,"Under 10 mins", calls[[#This Row],[Duration           ]]&lt;=30, "10 to 30 mins", calls[[#This Row],[Duration           ]]&lt;=60, "30 to 60 mins", calls[[#This Row],[Duration           ]]&lt;=120, "1 to 2 hours", TRUE, "More than 2 hours")</f>
        <v>30 to 60 mins</v>
      </c>
      <c r="L650">
        <f>ROUND(calls[[#This Row],[Satisfaction Rating]],0)</f>
        <v>5</v>
      </c>
    </row>
    <row r="651" spans="2:12" x14ac:dyDescent="0.35">
      <c r="B651" t="s">
        <v>672</v>
      </c>
      <c r="C651" t="s">
        <v>16</v>
      </c>
      <c r="D651">
        <v>33</v>
      </c>
      <c r="E651" s="17" t="s">
        <v>10</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           ]]&lt;=10,"Under 10 mins", calls[[#This Row],[Duration           ]]&lt;=30, "10 to 30 mins", calls[[#This Row],[Duration           ]]&lt;=60, "30 to 60 mins", calls[[#This Row],[Duration           ]]&lt;=120, "1 to 2 hours", TRUE, "More than 2 hours")</f>
        <v>30 to 60 mins</v>
      </c>
      <c r="L651">
        <f>ROUND(calls[[#This Row],[Satisfaction Rating]],0)</f>
        <v>2</v>
      </c>
    </row>
    <row r="652" spans="2:12" x14ac:dyDescent="0.35">
      <c r="B652" t="s">
        <v>673</v>
      </c>
      <c r="C652" t="s">
        <v>4</v>
      </c>
      <c r="D652">
        <v>164</v>
      </c>
      <c r="E652" s="17" t="s">
        <v>9</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           ]]&lt;=10,"Under 10 mins", calls[[#This Row],[Duration           ]]&lt;=30, "10 to 30 mins", calls[[#This Row],[Duration           ]]&lt;=60, "30 to 60 mins", calls[[#This Row],[Duration           ]]&lt;=120, "1 to 2 hours", TRUE, "More than 2 hours")</f>
        <v>More than 2 hours</v>
      </c>
      <c r="L652">
        <f>ROUND(calls[[#This Row],[Satisfaction Rating]],0)</f>
        <v>5</v>
      </c>
    </row>
    <row r="653" spans="2:12" x14ac:dyDescent="0.35">
      <c r="B653" t="s">
        <v>674</v>
      </c>
      <c r="C653" t="s">
        <v>15</v>
      </c>
      <c r="D653">
        <v>163</v>
      </c>
      <c r="E653" s="17" t="s">
        <v>8</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           ]]&lt;=10,"Under 10 mins", calls[[#This Row],[Duration           ]]&lt;=30, "10 to 30 mins", calls[[#This Row],[Duration           ]]&lt;=60, "30 to 60 mins", calls[[#This Row],[Duration           ]]&lt;=120, "1 to 2 hours", TRUE, "More than 2 hours")</f>
        <v>More than 2 hours</v>
      </c>
      <c r="L653">
        <f>ROUND(calls[[#This Row],[Satisfaction Rating]],0)</f>
        <v>4</v>
      </c>
    </row>
    <row r="654" spans="2:12" x14ac:dyDescent="0.35">
      <c r="B654" t="s">
        <v>675</v>
      </c>
      <c r="C654" t="s">
        <v>14</v>
      </c>
      <c r="D654">
        <v>71</v>
      </c>
      <c r="E654" s="17" t="s">
        <v>9</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           ]]&lt;=10,"Under 10 mins", calls[[#This Row],[Duration           ]]&lt;=30, "10 to 30 mins", calls[[#This Row],[Duration           ]]&lt;=60, "30 to 60 mins", calls[[#This Row],[Duration           ]]&lt;=120, "1 to 2 hours", TRUE, "More than 2 hours")</f>
        <v>1 to 2 hours</v>
      </c>
      <c r="L654">
        <f>ROUND(calls[[#This Row],[Satisfaction Rating]],0)</f>
        <v>4</v>
      </c>
    </row>
    <row r="655" spans="2:12" x14ac:dyDescent="0.35">
      <c r="B655" t="s">
        <v>676</v>
      </c>
      <c r="C655" t="s">
        <v>16</v>
      </c>
      <c r="D655">
        <v>103</v>
      </c>
      <c r="E655" s="17" t="s">
        <v>5</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           ]]&lt;=10,"Under 10 mins", calls[[#This Row],[Duration           ]]&lt;=30, "10 to 30 mins", calls[[#This Row],[Duration           ]]&lt;=60, "30 to 60 mins", calls[[#This Row],[Duration           ]]&lt;=120, "1 to 2 hours", TRUE, "More than 2 hours")</f>
        <v>1 to 2 hours</v>
      </c>
      <c r="L655">
        <f>ROUND(calls[[#This Row],[Satisfaction Rating]],0)</f>
        <v>5</v>
      </c>
    </row>
    <row r="656" spans="2:12" x14ac:dyDescent="0.35">
      <c r="B656" t="s">
        <v>677</v>
      </c>
      <c r="C656" t="s">
        <v>6</v>
      </c>
      <c r="D656">
        <v>69</v>
      </c>
      <c r="E656" s="17" t="s">
        <v>8</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           ]]&lt;=10,"Under 10 mins", calls[[#This Row],[Duration           ]]&lt;=30, "10 to 30 mins", calls[[#This Row],[Duration           ]]&lt;=60, "30 to 60 mins", calls[[#This Row],[Duration           ]]&lt;=120, "1 to 2 hours", TRUE, "More than 2 hours")</f>
        <v>1 to 2 hours</v>
      </c>
      <c r="L656">
        <f>ROUND(calls[[#This Row],[Satisfaction Rating]],0)</f>
        <v>4</v>
      </c>
    </row>
    <row r="657" spans="2:12" x14ac:dyDescent="0.35">
      <c r="B657" t="s">
        <v>678</v>
      </c>
      <c r="C657" t="s">
        <v>15</v>
      </c>
      <c r="D657">
        <v>111</v>
      </c>
      <c r="E657" s="17" t="s">
        <v>5</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           ]]&lt;=10,"Under 10 mins", calls[[#This Row],[Duration           ]]&lt;=30, "10 to 30 mins", calls[[#This Row],[Duration           ]]&lt;=60, "30 to 60 mins", calls[[#This Row],[Duration           ]]&lt;=120, "1 to 2 hours", TRUE, "More than 2 hours")</f>
        <v>1 to 2 hours</v>
      </c>
      <c r="L657">
        <f>ROUND(calls[[#This Row],[Satisfaction Rating]],0)</f>
        <v>4</v>
      </c>
    </row>
    <row r="658" spans="2:12" x14ac:dyDescent="0.35">
      <c r="B658" t="s">
        <v>679</v>
      </c>
      <c r="C658" t="s">
        <v>17</v>
      </c>
      <c r="D658">
        <v>97</v>
      </c>
      <c r="E658" s="17" t="s">
        <v>8</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           ]]&lt;=10,"Under 10 mins", calls[[#This Row],[Duration           ]]&lt;=30, "10 to 30 mins", calls[[#This Row],[Duration           ]]&lt;=60, "30 to 60 mins", calls[[#This Row],[Duration           ]]&lt;=120, "1 to 2 hours", TRUE, "More than 2 hours")</f>
        <v>1 to 2 hours</v>
      </c>
      <c r="L658">
        <f>ROUND(calls[[#This Row],[Satisfaction Rating]],0)</f>
        <v>3</v>
      </c>
    </row>
    <row r="659" spans="2:12" x14ac:dyDescent="0.35">
      <c r="B659" t="s">
        <v>680</v>
      </c>
      <c r="C659" t="s">
        <v>13</v>
      </c>
      <c r="D659">
        <v>144</v>
      </c>
      <c r="E659" s="17" t="s">
        <v>12</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           ]]&lt;=10,"Under 10 mins", calls[[#This Row],[Duration           ]]&lt;=30, "10 to 30 mins", calls[[#This Row],[Duration           ]]&lt;=60, "30 to 60 mins", calls[[#This Row],[Duration           ]]&lt;=120, "1 to 2 hours", TRUE, "More than 2 hours")</f>
        <v>More than 2 hours</v>
      </c>
      <c r="L659">
        <f>ROUND(calls[[#This Row],[Satisfaction Rating]],0)</f>
        <v>3</v>
      </c>
    </row>
    <row r="660" spans="2:12" x14ac:dyDescent="0.35">
      <c r="B660" t="s">
        <v>681</v>
      </c>
      <c r="C660" t="s">
        <v>22</v>
      </c>
      <c r="D660">
        <v>56</v>
      </c>
      <c r="E660" s="17" t="s">
        <v>8</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           ]]&lt;=10,"Under 10 mins", calls[[#This Row],[Duration           ]]&lt;=30, "10 to 30 mins", calls[[#This Row],[Duration           ]]&lt;=60, "30 to 60 mins", calls[[#This Row],[Duration           ]]&lt;=120, "1 to 2 hours", TRUE, "More than 2 hours")</f>
        <v>30 to 60 mins</v>
      </c>
      <c r="L660">
        <f>ROUND(calls[[#This Row],[Satisfaction Rating]],0)</f>
        <v>5</v>
      </c>
    </row>
    <row r="661" spans="2:12" x14ac:dyDescent="0.35">
      <c r="B661" t="s">
        <v>682</v>
      </c>
      <c r="C661" t="s">
        <v>13</v>
      </c>
      <c r="D661">
        <v>132</v>
      </c>
      <c r="E661" s="17" t="s">
        <v>12</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           ]]&lt;=10,"Under 10 mins", calls[[#This Row],[Duration           ]]&lt;=30, "10 to 30 mins", calls[[#This Row],[Duration           ]]&lt;=60, "30 to 60 mins", calls[[#This Row],[Duration           ]]&lt;=120, "1 to 2 hours", TRUE, "More than 2 hours")</f>
        <v>More than 2 hours</v>
      </c>
      <c r="L661">
        <f>ROUND(calls[[#This Row],[Satisfaction Rating]],0)</f>
        <v>5</v>
      </c>
    </row>
    <row r="662" spans="2:12" x14ac:dyDescent="0.35">
      <c r="B662" t="s">
        <v>683</v>
      </c>
      <c r="C662" t="s">
        <v>14</v>
      </c>
      <c r="D662">
        <v>72</v>
      </c>
      <c r="E662" s="17" t="s">
        <v>10</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           ]]&lt;=10,"Under 10 mins", calls[[#This Row],[Duration           ]]&lt;=30, "10 to 30 mins", calls[[#This Row],[Duration           ]]&lt;=60, "30 to 60 mins", calls[[#This Row],[Duration           ]]&lt;=120, "1 to 2 hours", TRUE, "More than 2 hours")</f>
        <v>1 to 2 hours</v>
      </c>
      <c r="L662">
        <f>ROUND(calls[[#This Row],[Satisfaction Rating]],0)</f>
        <v>4</v>
      </c>
    </row>
    <row r="663" spans="2:12" x14ac:dyDescent="0.35">
      <c r="B663" t="s">
        <v>684</v>
      </c>
      <c r="C663" t="s">
        <v>15</v>
      </c>
      <c r="D663">
        <v>18</v>
      </c>
      <c r="E663" s="17" t="s">
        <v>10</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           ]]&lt;=10,"Under 10 mins", calls[[#This Row],[Duration           ]]&lt;=30, "10 to 30 mins", calls[[#This Row],[Duration           ]]&lt;=60, "30 to 60 mins", calls[[#This Row],[Duration           ]]&lt;=120, "1 to 2 hours", TRUE, "More than 2 hours")</f>
        <v>10 to 30 mins</v>
      </c>
      <c r="L663">
        <f>ROUND(calls[[#This Row],[Satisfaction Rating]],0)</f>
        <v>4</v>
      </c>
    </row>
    <row r="664" spans="2:12" x14ac:dyDescent="0.35">
      <c r="B664" t="s">
        <v>685</v>
      </c>
      <c r="C664" t="s">
        <v>7</v>
      </c>
      <c r="D664">
        <v>115</v>
      </c>
      <c r="E664" s="17" t="s">
        <v>5</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           ]]&lt;=10,"Under 10 mins", calls[[#This Row],[Duration           ]]&lt;=30, "10 to 30 mins", calls[[#This Row],[Duration           ]]&lt;=60, "30 to 60 mins", calls[[#This Row],[Duration           ]]&lt;=120, "1 to 2 hours", TRUE, "More than 2 hours")</f>
        <v>1 to 2 hours</v>
      </c>
      <c r="L664">
        <f>ROUND(calls[[#This Row],[Satisfaction Rating]],0)</f>
        <v>3</v>
      </c>
    </row>
    <row r="665" spans="2:12" x14ac:dyDescent="0.35">
      <c r="B665" t="s">
        <v>686</v>
      </c>
      <c r="C665" t="s">
        <v>7</v>
      </c>
      <c r="D665">
        <v>124</v>
      </c>
      <c r="E665" s="17" t="s">
        <v>8</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           ]]&lt;=10,"Under 10 mins", calls[[#This Row],[Duration           ]]&lt;=30, "10 to 30 mins", calls[[#This Row],[Duration           ]]&lt;=60, "30 to 60 mins", calls[[#This Row],[Duration           ]]&lt;=120, "1 to 2 hours", TRUE, "More than 2 hours")</f>
        <v>More than 2 hours</v>
      </c>
      <c r="L665">
        <f>ROUND(calls[[#This Row],[Satisfaction Rating]],0)</f>
        <v>4</v>
      </c>
    </row>
    <row r="666" spans="2:12" x14ac:dyDescent="0.35">
      <c r="B666" t="s">
        <v>687</v>
      </c>
      <c r="C666" t="s">
        <v>11</v>
      </c>
      <c r="D666">
        <v>130</v>
      </c>
      <c r="E666" s="17" t="s">
        <v>8</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           ]]&lt;=10,"Under 10 mins", calls[[#This Row],[Duration           ]]&lt;=30, "10 to 30 mins", calls[[#This Row],[Duration           ]]&lt;=60, "30 to 60 mins", calls[[#This Row],[Duration           ]]&lt;=120, "1 to 2 hours", TRUE, "More than 2 hours")</f>
        <v>More than 2 hours</v>
      </c>
      <c r="L666">
        <f>ROUND(calls[[#This Row],[Satisfaction Rating]],0)</f>
        <v>3</v>
      </c>
    </row>
    <row r="667" spans="2:12" x14ac:dyDescent="0.35">
      <c r="B667" t="s">
        <v>688</v>
      </c>
      <c r="C667" t="s">
        <v>18</v>
      </c>
      <c r="D667">
        <v>120</v>
      </c>
      <c r="E667" s="17" t="s">
        <v>9</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           ]]&lt;=10,"Under 10 mins", calls[[#This Row],[Duration           ]]&lt;=30, "10 to 30 mins", calls[[#This Row],[Duration           ]]&lt;=60, "30 to 60 mins", calls[[#This Row],[Duration           ]]&lt;=120, "1 to 2 hours", TRUE, "More than 2 hours")</f>
        <v>1 to 2 hours</v>
      </c>
      <c r="L667">
        <f>ROUND(calls[[#This Row],[Satisfaction Rating]],0)</f>
        <v>5</v>
      </c>
    </row>
    <row r="668" spans="2:12" x14ac:dyDescent="0.35">
      <c r="B668" t="s">
        <v>689</v>
      </c>
      <c r="C668" t="s">
        <v>17</v>
      </c>
      <c r="D668">
        <v>75</v>
      </c>
      <c r="E668" s="17" t="s">
        <v>5</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           ]]&lt;=10,"Under 10 mins", calls[[#This Row],[Duration           ]]&lt;=30, "10 to 30 mins", calls[[#This Row],[Duration           ]]&lt;=60, "30 to 60 mins", calls[[#This Row],[Duration           ]]&lt;=120, "1 to 2 hours", TRUE, "More than 2 hours")</f>
        <v>1 to 2 hours</v>
      </c>
      <c r="L668">
        <f>ROUND(calls[[#This Row],[Satisfaction Rating]],0)</f>
        <v>5</v>
      </c>
    </row>
    <row r="669" spans="2:12" x14ac:dyDescent="0.35">
      <c r="B669" t="s">
        <v>690</v>
      </c>
      <c r="C669" t="s">
        <v>19</v>
      </c>
      <c r="D669">
        <v>63</v>
      </c>
      <c r="E669" s="17" t="s">
        <v>5</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           ]]&lt;=10,"Under 10 mins", calls[[#This Row],[Duration           ]]&lt;=30, "10 to 30 mins", calls[[#This Row],[Duration           ]]&lt;=60, "30 to 60 mins", calls[[#This Row],[Duration           ]]&lt;=120, "1 to 2 hours", TRUE, "More than 2 hours")</f>
        <v>1 to 2 hours</v>
      </c>
      <c r="L669">
        <f>ROUND(calls[[#This Row],[Satisfaction Rating]],0)</f>
        <v>4</v>
      </c>
    </row>
    <row r="670" spans="2:12" x14ac:dyDescent="0.35">
      <c r="B670" t="s">
        <v>691</v>
      </c>
      <c r="C670" t="s">
        <v>13</v>
      </c>
      <c r="D670">
        <v>74</v>
      </c>
      <c r="E670" s="17" t="s">
        <v>5</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           ]]&lt;=10,"Under 10 mins", calls[[#This Row],[Duration           ]]&lt;=30, "10 to 30 mins", calls[[#This Row],[Duration           ]]&lt;=60, "30 to 60 mins", calls[[#This Row],[Duration           ]]&lt;=120, "1 to 2 hours", TRUE, "More than 2 hours")</f>
        <v>1 to 2 hours</v>
      </c>
      <c r="L670">
        <f>ROUND(calls[[#This Row],[Satisfaction Rating]],0)</f>
        <v>4</v>
      </c>
    </row>
    <row r="671" spans="2:12" x14ac:dyDescent="0.35">
      <c r="B671" t="s">
        <v>692</v>
      </c>
      <c r="C671" t="s">
        <v>6</v>
      </c>
      <c r="D671">
        <v>134</v>
      </c>
      <c r="E671" s="17" t="s">
        <v>12</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           ]]&lt;=10,"Under 10 mins", calls[[#This Row],[Duration           ]]&lt;=30, "10 to 30 mins", calls[[#This Row],[Duration           ]]&lt;=60, "30 to 60 mins", calls[[#This Row],[Duration           ]]&lt;=120, "1 to 2 hours", TRUE, "More than 2 hours")</f>
        <v>More than 2 hours</v>
      </c>
      <c r="L671">
        <f>ROUND(calls[[#This Row],[Satisfaction Rating]],0)</f>
        <v>5</v>
      </c>
    </row>
    <row r="672" spans="2:12" x14ac:dyDescent="0.35">
      <c r="B672" t="s">
        <v>693</v>
      </c>
      <c r="C672" t="s">
        <v>15</v>
      </c>
      <c r="D672">
        <v>103</v>
      </c>
      <c r="E672" s="17" t="s">
        <v>8</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           ]]&lt;=10,"Under 10 mins", calls[[#This Row],[Duration           ]]&lt;=30, "10 to 30 mins", calls[[#This Row],[Duration           ]]&lt;=60, "30 to 60 mins", calls[[#This Row],[Duration           ]]&lt;=120, "1 to 2 hours", TRUE, "More than 2 hours")</f>
        <v>1 to 2 hours</v>
      </c>
      <c r="L672">
        <f>ROUND(calls[[#This Row],[Satisfaction Rating]],0)</f>
        <v>5</v>
      </c>
    </row>
    <row r="673" spans="2:12" x14ac:dyDescent="0.35">
      <c r="B673" t="s">
        <v>694</v>
      </c>
      <c r="C673" t="s">
        <v>15</v>
      </c>
      <c r="D673">
        <v>155</v>
      </c>
      <c r="E673" s="17" t="s">
        <v>9</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           ]]&lt;=10,"Under 10 mins", calls[[#This Row],[Duration           ]]&lt;=30, "10 to 30 mins", calls[[#This Row],[Duration           ]]&lt;=60, "30 to 60 mins", calls[[#This Row],[Duration           ]]&lt;=120, "1 to 2 hours", TRUE, "More than 2 hours")</f>
        <v>More than 2 hours</v>
      </c>
      <c r="L673">
        <f>ROUND(calls[[#This Row],[Satisfaction Rating]],0)</f>
        <v>5</v>
      </c>
    </row>
    <row r="674" spans="2:12" x14ac:dyDescent="0.35">
      <c r="B674" t="s">
        <v>695</v>
      </c>
      <c r="C674" t="s">
        <v>19</v>
      </c>
      <c r="D674">
        <v>128</v>
      </c>
      <c r="E674" s="17" t="s">
        <v>8</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           ]]&lt;=10,"Under 10 mins", calls[[#This Row],[Duration           ]]&lt;=30, "10 to 30 mins", calls[[#This Row],[Duration           ]]&lt;=60, "30 to 60 mins", calls[[#This Row],[Duration           ]]&lt;=120, "1 to 2 hours", TRUE, "More than 2 hours")</f>
        <v>More than 2 hours</v>
      </c>
      <c r="L674">
        <f>ROUND(calls[[#This Row],[Satisfaction Rating]],0)</f>
        <v>2</v>
      </c>
    </row>
    <row r="675" spans="2:12" x14ac:dyDescent="0.35">
      <c r="B675" t="s">
        <v>696</v>
      </c>
      <c r="C675" t="s">
        <v>17</v>
      </c>
      <c r="D675">
        <v>89</v>
      </c>
      <c r="E675" s="17" t="s">
        <v>12</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           ]]&lt;=10,"Under 10 mins", calls[[#This Row],[Duration           ]]&lt;=30, "10 to 30 mins", calls[[#This Row],[Duration           ]]&lt;=60, "30 to 60 mins", calls[[#This Row],[Duration           ]]&lt;=120, "1 to 2 hours", TRUE, "More than 2 hours")</f>
        <v>1 to 2 hours</v>
      </c>
      <c r="L675">
        <f>ROUND(calls[[#This Row],[Satisfaction Rating]],0)</f>
        <v>5</v>
      </c>
    </row>
    <row r="676" spans="2:12" x14ac:dyDescent="0.35">
      <c r="B676" t="s">
        <v>697</v>
      </c>
      <c r="C676" t="s">
        <v>7</v>
      </c>
      <c r="D676">
        <v>81</v>
      </c>
      <c r="E676" s="17" t="s">
        <v>9</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           ]]&lt;=10,"Under 10 mins", calls[[#This Row],[Duration           ]]&lt;=30, "10 to 30 mins", calls[[#This Row],[Duration           ]]&lt;=60, "30 to 60 mins", calls[[#This Row],[Duration           ]]&lt;=120, "1 to 2 hours", TRUE, "More than 2 hours")</f>
        <v>1 to 2 hours</v>
      </c>
      <c r="L676">
        <f>ROUND(calls[[#This Row],[Satisfaction Rating]],0)</f>
        <v>5</v>
      </c>
    </row>
    <row r="677" spans="2:12" x14ac:dyDescent="0.35">
      <c r="B677" t="s">
        <v>698</v>
      </c>
      <c r="C677" t="s">
        <v>17</v>
      </c>
      <c r="D677">
        <v>66</v>
      </c>
      <c r="E677" s="17" t="s">
        <v>12</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           ]]&lt;=10,"Under 10 mins", calls[[#This Row],[Duration           ]]&lt;=30, "10 to 30 mins", calls[[#This Row],[Duration           ]]&lt;=60, "30 to 60 mins", calls[[#This Row],[Duration           ]]&lt;=120, "1 to 2 hours", TRUE, "More than 2 hours")</f>
        <v>1 to 2 hours</v>
      </c>
      <c r="L677">
        <f>ROUND(calls[[#This Row],[Satisfaction Rating]],0)</f>
        <v>5</v>
      </c>
    </row>
    <row r="678" spans="2:12" x14ac:dyDescent="0.35">
      <c r="B678" t="s">
        <v>699</v>
      </c>
      <c r="C678" t="s">
        <v>14</v>
      </c>
      <c r="D678">
        <v>61</v>
      </c>
      <c r="E678" s="17" t="s">
        <v>10</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           ]]&lt;=10,"Under 10 mins", calls[[#This Row],[Duration           ]]&lt;=30, "10 to 30 mins", calls[[#This Row],[Duration           ]]&lt;=60, "30 to 60 mins", calls[[#This Row],[Duration           ]]&lt;=120, "1 to 2 hours", TRUE, "More than 2 hours")</f>
        <v>1 to 2 hours</v>
      </c>
      <c r="L678">
        <f>ROUND(calls[[#This Row],[Satisfaction Rating]],0)</f>
        <v>3</v>
      </c>
    </row>
    <row r="679" spans="2:12" x14ac:dyDescent="0.35">
      <c r="B679" t="s">
        <v>700</v>
      </c>
      <c r="C679" t="s">
        <v>7</v>
      </c>
      <c r="D679">
        <v>128</v>
      </c>
      <c r="E679" s="17" t="s">
        <v>10</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           ]]&lt;=10,"Under 10 mins", calls[[#This Row],[Duration           ]]&lt;=30, "10 to 30 mins", calls[[#This Row],[Duration           ]]&lt;=60, "30 to 60 mins", calls[[#This Row],[Duration           ]]&lt;=120, "1 to 2 hours", TRUE, "More than 2 hours")</f>
        <v>More than 2 hours</v>
      </c>
      <c r="L679">
        <f>ROUND(calls[[#This Row],[Satisfaction Rating]],0)</f>
        <v>2</v>
      </c>
    </row>
    <row r="680" spans="2:12" x14ac:dyDescent="0.35">
      <c r="B680" t="s">
        <v>701</v>
      </c>
      <c r="C680" t="s">
        <v>15</v>
      </c>
      <c r="D680">
        <v>30</v>
      </c>
      <c r="E680" s="17" t="s">
        <v>9</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           ]]&lt;=10,"Under 10 mins", calls[[#This Row],[Duration           ]]&lt;=30, "10 to 30 mins", calls[[#This Row],[Duration           ]]&lt;=60, "30 to 60 mins", calls[[#This Row],[Duration           ]]&lt;=120, "1 to 2 hours", TRUE, "More than 2 hours")</f>
        <v>10 to 30 mins</v>
      </c>
      <c r="L680">
        <f>ROUND(calls[[#This Row],[Satisfaction Rating]],0)</f>
        <v>4</v>
      </c>
    </row>
    <row r="681" spans="2:12" x14ac:dyDescent="0.35">
      <c r="B681" t="s">
        <v>702</v>
      </c>
      <c r="C681" t="s">
        <v>4</v>
      </c>
      <c r="D681">
        <v>63</v>
      </c>
      <c r="E681" s="17" t="s">
        <v>10</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           ]]&lt;=10,"Under 10 mins", calls[[#This Row],[Duration           ]]&lt;=30, "10 to 30 mins", calls[[#This Row],[Duration           ]]&lt;=60, "30 to 60 mins", calls[[#This Row],[Duration           ]]&lt;=120, "1 to 2 hours", TRUE, "More than 2 hours")</f>
        <v>1 to 2 hours</v>
      </c>
      <c r="L681">
        <f>ROUND(calls[[#This Row],[Satisfaction Rating]],0)</f>
        <v>5</v>
      </c>
    </row>
    <row r="682" spans="2:12" x14ac:dyDescent="0.35">
      <c r="B682" t="s">
        <v>703</v>
      </c>
      <c r="C682" t="s">
        <v>23</v>
      </c>
      <c r="D682">
        <v>64</v>
      </c>
      <c r="E682" s="17" t="s">
        <v>5</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           ]]&lt;=10,"Under 10 mins", calls[[#This Row],[Duration           ]]&lt;=30, "10 to 30 mins", calls[[#This Row],[Duration           ]]&lt;=60, "30 to 60 mins", calls[[#This Row],[Duration           ]]&lt;=120, "1 to 2 hours", TRUE, "More than 2 hours")</f>
        <v>1 to 2 hours</v>
      </c>
      <c r="L682">
        <f>ROUND(calls[[#This Row],[Satisfaction Rating]],0)</f>
        <v>4</v>
      </c>
    </row>
    <row r="683" spans="2:12" x14ac:dyDescent="0.35">
      <c r="B683" t="s">
        <v>704</v>
      </c>
      <c r="C683" t="s">
        <v>20</v>
      </c>
      <c r="D683">
        <v>151</v>
      </c>
      <c r="E683" s="17" t="s">
        <v>8</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           ]]&lt;=10,"Under 10 mins", calls[[#This Row],[Duration           ]]&lt;=30, "10 to 30 mins", calls[[#This Row],[Duration           ]]&lt;=60, "30 to 60 mins", calls[[#This Row],[Duration           ]]&lt;=120, "1 to 2 hours", TRUE, "More than 2 hours")</f>
        <v>More than 2 hours</v>
      </c>
      <c r="L683">
        <f>ROUND(calls[[#This Row],[Satisfaction Rating]],0)</f>
        <v>4</v>
      </c>
    </row>
    <row r="684" spans="2:12" x14ac:dyDescent="0.35">
      <c r="B684" t="s">
        <v>705</v>
      </c>
      <c r="C684" t="s">
        <v>16</v>
      </c>
      <c r="D684">
        <v>116</v>
      </c>
      <c r="E684" s="17" t="s">
        <v>12</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           ]]&lt;=10,"Under 10 mins", calls[[#This Row],[Duration           ]]&lt;=30, "10 to 30 mins", calls[[#This Row],[Duration           ]]&lt;=60, "30 to 60 mins", calls[[#This Row],[Duration           ]]&lt;=120, "1 to 2 hours", TRUE, "More than 2 hours")</f>
        <v>1 to 2 hours</v>
      </c>
      <c r="L684">
        <f>ROUND(calls[[#This Row],[Satisfaction Rating]],0)</f>
        <v>4</v>
      </c>
    </row>
    <row r="685" spans="2:12" x14ac:dyDescent="0.35">
      <c r="B685" t="s">
        <v>706</v>
      </c>
      <c r="C685" t="s">
        <v>20</v>
      </c>
      <c r="D685">
        <v>111</v>
      </c>
      <c r="E685" s="17" t="s">
        <v>12</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           ]]&lt;=10,"Under 10 mins", calls[[#This Row],[Duration           ]]&lt;=30, "10 to 30 mins", calls[[#This Row],[Duration           ]]&lt;=60, "30 to 60 mins", calls[[#This Row],[Duration           ]]&lt;=120, "1 to 2 hours", TRUE, "More than 2 hours")</f>
        <v>1 to 2 hours</v>
      </c>
      <c r="L685">
        <f>ROUND(calls[[#This Row],[Satisfaction Rating]],0)</f>
        <v>2</v>
      </c>
    </row>
    <row r="686" spans="2:12" x14ac:dyDescent="0.35">
      <c r="B686" t="s">
        <v>707</v>
      </c>
      <c r="C686" t="s">
        <v>7</v>
      </c>
      <c r="D686">
        <v>15</v>
      </c>
      <c r="E686" s="17" t="s">
        <v>12</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           ]]&lt;=10,"Under 10 mins", calls[[#This Row],[Duration           ]]&lt;=30, "10 to 30 mins", calls[[#This Row],[Duration           ]]&lt;=60, "30 to 60 mins", calls[[#This Row],[Duration           ]]&lt;=120, "1 to 2 hours", TRUE, "More than 2 hours")</f>
        <v>10 to 30 mins</v>
      </c>
      <c r="L686">
        <f>ROUND(calls[[#This Row],[Satisfaction Rating]],0)</f>
        <v>4</v>
      </c>
    </row>
    <row r="687" spans="2:12" x14ac:dyDescent="0.35">
      <c r="B687" t="s">
        <v>708</v>
      </c>
      <c r="C687" t="s">
        <v>23</v>
      </c>
      <c r="D687">
        <v>18</v>
      </c>
      <c r="E687" s="17" t="s">
        <v>8</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           ]]&lt;=10,"Under 10 mins", calls[[#This Row],[Duration           ]]&lt;=30, "10 to 30 mins", calls[[#This Row],[Duration           ]]&lt;=60, "30 to 60 mins", calls[[#This Row],[Duration           ]]&lt;=120, "1 to 2 hours", TRUE, "More than 2 hours")</f>
        <v>10 to 30 mins</v>
      </c>
      <c r="L687">
        <f>ROUND(calls[[#This Row],[Satisfaction Rating]],0)</f>
        <v>4</v>
      </c>
    </row>
    <row r="688" spans="2:12" x14ac:dyDescent="0.35">
      <c r="B688" t="s">
        <v>709</v>
      </c>
      <c r="C688" t="s">
        <v>14</v>
      </c>
      <c r="D688">
        <v>146</v>
      </c>
      <c r="E688" s="17" t="s">
        <v>10</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           ]]&lt;=10,"Under 10 mins", calls[[#This Row],[Duration           ]]&lt;=30, "10 to 30 mins", calls[[#This Row],[Duration           ]]&lt;=60, "30 to 60 mins", calls[[#This Row],[Duration           ]]&lt;=120, "1 to 2 hours", TRUE, "More than 2 hours")</f>
        <v>More than 2 hours</v>
      </c>
      <c r="L688">
        <f>ROUND(calls[[#This Row],[Satisfaction Rating]],0)</f>
        <v>4</v>
      </c>
    </row>
    <row r="689" spans="2:12" x14ac:dyDescent="0.35">
      <c r="B689" t="s">
        <v>710</v>
      </c>
      <c r="C689" t="s">
        <v>15</v>
      </c>
      <c r="D689">
        <v>73</v>
      </c>
      <c r="E689" s="17" t="s">
        <v>12</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           ]]&lt;=10,"Under 10 mins", calls[[#This Row],[Duration           ]]&lt;=30, "10 to 30 mins", calls[[#This Row],[Duration           ]]&lt;=60, "30 to 60 mins", calls[[#This Row],[Duration           ]]&lt;=120, "1 to 2 hours", TRUE, "More than 2 hours")</f>
        <v>1 to 2 hours</v>
      </c>
      <c r="L689">
        <f>ROUND(calls[[#This Row],[Satisfaction Rating]],0)</f>
        <v>4</v>
      </c>
    </row>
    <row r="690" spans="2:12" x14ac:dyDescent="0.35">
      <c r="B690" t="s">
        <v>711</v>
      </c>
      <c r="C690" t="s">
        <v>20</v>
      </c>
      <c r="D690">
        <v>108</v>
      </c>
      <c r="E690" s="17" t="s">
        <v>8</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           ]]&lt;=10,"Under 10 mins", calls[[#This Row],[Duration           ]]&lt;=30, "10 to 30 mins", calls[[#This Row],[Duration           ]]&lt;=60, "30 to 60 mins", calls[[#This Row],[Duration           ]]&lt;=120, "1 to 2 hours", TRUE, "More than 2 hours")</f>
        <v>1 to 2 hours</v>
      </c>
      <c r="L690">
        <f>ROUND(calls[[#This Row],[Satisfaction Rating]],0)</f>
        <v>4</v>
      </c>
    </row>
    <row r="691" spans="2:12" x14ac:dyDescent="0.35">
      <c r="B691" t="s">
        <v>712</v>
      </c>
      <c r="C691" t="s">
        <v>6</v>
      </c>
      <c r="D691">
        <v>52</v>
      </c>
      <c r="E691" s="17" t="s">
        <v>8</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           ]]&lt;=10,"Under 10 mins", calls[[#This Row],[Duration           ]]&lt;=30, "10 to 30 mins", calls[[#This Row],[Duration           ]]&lt;=60, "30 to 60 mins", calls[[#This Row],[Duration           ]]&lt;=120, "1 to 2 hours", TRUE, "More than 2 hours")</f>
        <v>30 to 60 mins</v>
      </c>
      <c r="L691">
        <f>ROUND(calls[[#This Row],[Satisfaction Rating]],0)</f>
        <v>5</v>
      </c>
    </row>
    <row r="692" spans="2:12" x14ac:dyDescent="0.35">
      <c r="B692" t="s">
        <v>713</v>
      </c>
      <c r="C692" t="s">
        <v>16</v>
      </c>
      <c r="D692">
        <v>165</v>
      </c>
      <c r="E692" s="17" t="s">
        <v>5</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           ]]&lt;=10,"Under 10 mins", calls[[#This Row],[Duration           ]]&lt;=30, "10 to 30 mins", calls[[#This Row],[Duration           ]]&lt;=60, "30 to 60 mins", calls[[#This Row],[Duration           ]]&lt;=120, "1 to 2 hours", TRUE, "More than 2 hours")</f>
        <v>More than 2 hours</v>
      </c>
      <c r="L692">
        <f>ROUND(calls[[#This Row],[Satisfaction Rating]],0)</f>
        <v>3</v>
      </c>
    </row>
    <row r="693" spans="2:12" x14ac:dyDescent="0.35">
      <c r="B693" t="s">
        <v>714</v>
      </c>
      <c r="C693" t="s">
        <v>14</v>
      </c>
      <c r="D693">
        <v>104</v>
      </c>
      <c r="E693" s="17" t="s">
        <v>12</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           ]]&lt;=10,"Under 10 mins", calls[[#This Row],[Duration           ]]&lt;=30, "10 to 30 mins", calls[[#This Row],[Duration           ]]&lt;=60, "30 to 60 mins", calls[[#This Row],[Duration           ]]&lt;=120, "1 to 2 hours", TRUE, "More than 2 hours")</f>
        <v>1 to 2 hours</v>
      </c>
      <c r="L693">
        <f>ROUND(calls[[#This Row],[Satisfaction Rating]],0)</f>
        <v>5</v>
      </c>
    </row>
    <row r="694" spans="2:12" x14ac:dyDescent="0.35">
      <c r="B694" t="s">
        <v>715</v>
      </c>
      <c r="C694" t="s">
        <v>15</v>
      </c>
      <c r="D694">
        <v>131</v>
      </c>
      <c r="E694" s="17" t="s">
        <v>10</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           ]]&lt;=10,"Under 10 mins", calls[[#This Row],[Duration           ]]&lt;=30, "10 to 30 mins", calls[[#This Row],[Duration           ]]&lt;=60, "30 to 60 mins", calls[[#This Row],[Duration           ]]&lt;=120, "1 to 2 hours", TRUE, "More than 2 hours")</f>
        <v>More than 2 hours</v>
      </c>
      <c r="L694">
        <f>ROUND(calls[[#This Row],[Satisfaction Rating]],0)</f>
        <v>5</v>
      </c>
    </row>
    <row r="695" spans="2:12" x14ac:dyDescent="0.35">
      <c r="B695" t="s">
        <v>716</v>
      </c>
      <c r="C695" t="s">
        <v>18</v>
      </c>
      <c r="D695">
        <v>80</v>
      </c>
      <c r="E695" s="17" t="s">
        <v>5</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           ]]&lt;=10,"Under 10 mins", calls[[#This Row],[Duration           ]]&lt;=30, "10 to 30 mins", calls[[#This Row],[Duration           ]]&lt;=60, "30 to 60 mins", calls[[#This Row],[Duration           ]]&lt;=120, "1 to 2 hours", TRUE, "More than 2 hours")</f>
        <v>1 to 2 hours</v>
      </c>
      <c r="L695">
        <f>ROUND(calls[[#This Row],[Satisfaction Rating]],0)</f>
        <v>5</v>
      </c>
    </row>
    <row r="696" spans="2:12" x14ac:dyDescent="0.35">
      <c r="B696" t="s">
        <v>717</v>
      </c>
      <c r="C696" t="s">
        <v>7</v>
      </c>
      <c r="D696">
        <v>49</v>
      </c>
      <c r="E696" s="17" t="s">
        <v>12</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           ]]&lt;=10,"Under 10 mins", calls[[#This Row],[Duration           ]]&lt;=30, "10 to 30 mins", calls[[#This Row],[Duration           ]]&lt;=60, "30 to 60 mins", calls[[#This Row],[Duration           ]]&lt;=120, "1 to 2 hours", TRUE, "More than 2 hours")</f>
        <v>30 to 60 mins</v>
      </c>
      <c r="L696">
        <f>ROUND(calls[[#This Row],[Satisfaction Rating]],0)</f>
        <v>3</v>
      </c>
    </row>
    <row r="697" spans="2:12" x14ac:dyDescent="0.35">
      <c r="B697" t="s">
        <v>718</v>
      </c>
      <c r="C697" t="s">
        <v>16</v>
      </c>
      <c r="D697">
        <v>73</v>
      </c>
      <c r="E697" s="17" t="s">
        <v>12</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           ]]&lt;=10,"Under 10 mins", calls[[#This Row],[Duration           ]]&lt;=30, "10 to 30 mins", calls[[#This Row],[Duration           ]]&lt;=60, "30 to 60 mins", calls[[#This Row],[Duration           ]]&lt;=120, "1 to 2 hours", TRUE, "More than 2 hours")</f>
        <v>1 to 2 hours</v>
      </c>
      <c r="L697">
        <f>ROUND(calls[[#This Row],[Satisfaction Rating]],0)</f>
        <v>3</v>
      </c>
    </row>
    <row r="698" spans="2:12" x14ac:dyDescent="0.35">
      <c r="B698" t="s">
        <v>719</v>
      </c>
      <c r="C698" t="s">
        <v>14</v>
      </c>
      <c r="D698">
        <v>117</v>
      </c>
      <c r="E698" s="17" t="s">
        <v>5</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           ]]&lt;=10,"Under 10 mins", calls[[#This Row],[Duration           ]]&lt;=30, "10 to 30 mins", calls[[#This Row],[Duration           ]]&lt;=60, "30 to 60 mins", calls[[#This Row],[Duration           ]]&lt;=120, "1 to 2 hours", TRUE, "More than 2 hours")</f>
        <v>1 to 2 hours</v>
      </c>
      <c r="L698">
        <f>ROUND(calls[[#This Row],[Satisfaction Rating]],0)</f>
        <v>4</v>
      </c>
    </row>
    <row r="699" spans="2:12" x14ac:dyDescent="0.35">
      <c r="B699" t="s">
        <v>720</v>
      </c>
      <c r="C699" t="s">
        <v>22</v>
      </c>
      <c r="D699">
        <v>38</v>
      </c>
      <c r="E699" s="17" t="s">
        <v>9</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           ]]&lt;=10,"Under 10 mins", calls[[#This Row],[Duration           ]]&lt;=30, "10 to 30 mins", calls[[#This Row],[Duration           ]]&lt;=60, "30 to 60 mins", calls[[#This Row],[Duration           ]]&lt;=120, "1 to 2 hours", TRUE, "More than 2 hours")</f>
        <v>30 to 60 mins</v>
      </c>
      <c r="L699">
        <f>ROUND(calls[[#This Row],[Satisfaction Rating]],0)</f>
        <v>4</v>
      </c>
    </row>
    <row r="700" spans="2:12" x14ac:dyDescent="0.35">
      <c r="B700" t="s">
        <v>721</v>
      </c>
      <c r="C700" t="s">
        <v>6</v>
      </c>
      <c r="D700">
        <v>109</v>
      </c>
      <c r="E700" s="17" t="s">
        <v>5</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           ]]&lt;=10,"Under 10 mins", calls[[#This Row],[Duration           ]]&lt;=30, "10 to 30 mins", calls[[#This Row],[Duration           ]]&lt;=60, "30 to 60 mins", calls[[#This Row],[Duration           ]]&lt;=120, "1 to 2 hours", TRUE, "More than 2 hours")</f>
        <v>1 to 2 hours</v>
      </c>
      <c r="L700">
        <f>ROUND(calls[[#This Row],[Satisfaction Rating]],0)</f>
        <v>2</v>
      </c>
    </row>
    <row r="701" spans="2:12" x14ac:dyDescent="0.35">
      <c r="B701" t="s">
        <v>722</v>
      </c>
      <c r="C701" t="s">
        <v>7</v>
      </c>
      <c r="D701">
        <v>70</v>
      </c>
      <c r="E701" s="17" t="s">
        <v>8</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           ]]&lt;=10,"Under 10 mins", calls[[#This Row],[Duration           ]]&lt;=30, "10 to 30 mins", calls[[#This Row],[Duration           ]]&lt;=60, "30 to 60 mins", calls[[#This Row],[Duration           ]]&lt;=120, "1 to 2 hours", TRUE, "More than 2 hours")</f>
        <v>1 to 2 hours</v>
      </c>
      <c r="L701">
        <f>ROUND(calls[[#This Row],[Satisfaction Rating]],0)</f>
        <v>4</v>
      </c>
    </row>
    <row r="702" spans="2:12" x14ac:dyDescent="0.35">
      <c r="B702" t="s">
        <v>723</v>
      </c>
      <c r="C702" t="s">
        <v>11</v>
      </c>
      <c r="D702">
        <v>51</v>
      </c>
      <c r="E702" s="17" t="s">
        <v>9</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           ]]&lt;=10,"Under 10 mins", calls[[#This Row],[Duration           ]]&lt;=30, "10 to 30 mins", calls[[#This Row],[Duration           ]]&lt;=60, "30 to 60 mins", calls[[#This Row],[Duration           ]]&lt;=120, "1 to 2 hours", TRUE, "More than 2 hours")</f>
        <v>30 to 60 mins</v>
      </c>
      <c r="L702">
        <f>ROUND(calls[[#This Row],[Satisfaction Rating]],0)</f>
        <v>4</v>
      </c>
    </row>
    <row r="703" spans="2:12" x14ac:dyDescent="0.35">
      <c r="B703" t="s">
        <v>724</v>
      </c>
      <c r="C703" t="s">
        <v>11</v>
      </c>
      <c r="D703">
        <v>100</v>
      </c>
      <c r="E703" s="17" t="s">
        <v>8</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           ]]&lt;=10,"Under 10 mins", calls[[#This Row],[Duration           ]]&lt;=30, "10 to 30 mins", calls[[#This Row],[Duration           ]]&lt;=60, "30 to 60 mins", calls[[#This Row],[Duration           ]]&lt;=120, "1 to 2 hours", TRUE, "More than 2 hours")</f>
        <v>1 to 2 hours</v>
      </c>
      <c r="L703">
        <f>ROUND(calls[[#This Row],[Satisfaction Rating]],0)</f>
        <v>5</v>
      </c>
    </row>
    <row r="704" spans="2:12" x14ac:dyDescent="0.35">
      <c r="B704" t="s">
        <v>725</v>
      </c>
      <c r="C704" t="s">
        <v>13</v>
      </c>
      <c r="D704">
        <v>124</v>
      </c>
      <c r="E704" s="17" t="s">
        <v>9</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           ]]&lt;=10,"Under 10 mins", calls[[#This Row],[Duration           ]]&lt;=30, "10 to 30 mins", calls[[#This Row],[Duration           ]]&lt;=60, "30 to 60 mins", calls[[#This Row],[Duration           ]]&lt;=120, "1 to 2 hours", TRUE, "More than 2 hours")</f>
        <v>More than 2 hours</v>
      </c>
      <c r="L704">
        <f>ROUND(calls[[#This Row],[Satisfaction Rating]],0)</f>
        <v>4</v>
      </c>
    </row>
    <row r="705" spans="2:12" x14ac:dyDescent="0.35">
      <c r="B705" t="s">
        <v>726</v>
      </c>
      <c r="C705" t="s">
        <v>19</v>
      </c>
      <c r="D705">
        <v>143</v>
      </c>
      <c r="E705" s="17" t="s">
        <v>5</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           ]]&lt;=10,"Under 10 mins", calls[[#This Row],[Duration           ]]&lt;=30, "10 to 30 mins", calls[[#This Row],[Duration           ]]&lt;=60, "30 to 60 mins", calls[[#This Row],[Duration           ]]&lt;=120, "1 to 2 hours", TRUE, "More than 2 hours")</f>
        <v>More than 2 hours</v>
      </c>
      <c r="L705">
        <f>ROUND(calls[[#This Row],[Satisfaction Rating]],0)</f>
        <v>5</v>
      </c>
    </row>
    <row r="706" spans="2:12" x14ac:dyDescent="0.35">
      <c r="B706" t="s">
        <v>727</v>
      </c>
      <c r="C706" t="s">
        <v>17</v>
      </c>
      <c r="D706">
        <v>96</v>
      </c>
      <c r="E706" s="17" t="s">
        <v>12</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           ]]&lt;=10,"Under 10 mins", calls[[#This Row],[Duration           ]]&lt;=30, "10 to 30 mins", calls[[#This Row],[Duration           ]]&lt;=60, "30 to 60 mins", calls[[#This Row],[Duration           ]]&lt;=120, "1 to 2 hours", TRUE, "More than 2 hours")</f>
        <v>1 to 2 hours</v>
      </c>
      <c r="L706">
        <f>ROUND(calls[[#This Row],[Satisfaction Rating]],0)</f>
        <v>3</v>
      </c>
    </row>
    <row r="707" spans="2:12" x14ac:dyDescent="0.35">
      <c r="B707" t="s">
        <v>728</v>
      </c>
      <c r="C707" t="s">
        <v>16</v>
      </c>
      <c r="D707">
        <v>84</v>
      </c>
      <c r="E707" s="17" t="s">
        <v>8</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           ]]&lt;=10,"Under 10 mins", calls[[#This Row],[Duration           ]]&lt;=30, "10 to 30 mins", calls[[#This Row],[Duration           ]]&lt;=60, "30 to 60 mins", calls[[#This Row],[Duration           ]]&lt;=120, "1 to 2 hours", TRUE, "More than 2 hours")</f>
        <v>1 to 2 hours</v>
      </c>
      <c r="L707">
        <f>ROUND(calls[[#This Row],[Satisfaction Rating]],0)</f>
        <v>4</v>
      </c>
    </row>
    <row r="708" spans="2:12" x14ac:dyDescent="0.35">
      <c r="B708" t="s">
        <v>729</v>
      </c>
      <c r="C708" t="s">
        <v>21</v>
      </c>
      <c r="D708">
        <v>111</v>
      </c>
      <c r="E708" s="17" t="s">
        <v>8</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           ]]&lt;=10,"Under 10 mins", calls[[#This Row],[Duration           ]]&lt;=30, "10 to 30 mins", calls[[#This Row],[Duration           ]]&lt;=60, "30 to 60 mins", calls[[#This Row],[Duration           ]]&lt;=120, "1 to 2 hours", TRUE, "More than 2 hours")</f>
        <v>1 to 2 hours</v>
      </c>
      <c r="L708">
        <f>ROUND(calls[[#This Row],[Satisfaction Rating]],0)</f>
        <v>5</v>
      </c>
    </row>
    <row r="709" spans="2:12" x14ac:dyDescent="0.35">
      <c r="B709" t="s">
        <v>730</v>
      </c>
      <c r="C709" t="s">
        <v>21</v>
      </c>
      <c r="D709">
        <v>103</v>
      </c>
      <c r="E709" s="17" t="s">
        <v>9</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           ]]&lt;=10,"Under 10 mins", calls[[#This Row],[Duration           ]]&lt;=30, "10 to 30 mins", calls[[#This Row],[Duration           ]]&lt;=60, "30 to 60 mins", calls[[#This Row],[Duration           ]]&lt;=120, "1 to 2 hours", TRUE, "More than 2 hours")</f>
        <v>1 to 2 hours</v>
      </c>
      <c r="L709">
        <f>ROUND(calls[[#This Row],[Satisfaction Rating]],0)</f>
        <v>5</v>
      </c>
    </row>
    <row r="710" spans="2:12" x14ac:dyDescent="0.35">
      <c r="B710" t="s">
        <v>731</v>
      </c>
      <c r="C710" t="s">
        <v>19</v>
      </c>
      <c r="D710">
        <v>61</v>
      </c>
      <c r="E710" s="17" t="s">
        <v>10</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           ]]&lt;=10,"Under 10 mins", calls[[#This Row],[Duration           ]]&lt;=30, "10 to 30 mins", calls[[#This Row],[Duration           ]]&lt;=60, "30 to 60 mins", calls[[#This Row],[Duration           ]]&lt;=120, "1 to 2 hours", TRUE, "More than 2 hours")</f>
        <v>1 to 2 hours</v>
      </c>
      <c r="L710">
        <f>ROUND(calls[[#This Row],[Satisfaction Rating]],0)</f>
        <v>5</v>
      </c>
    </row>
    <row r="711" spans="2:12" x14ac:dyDescent="0.35">
      <c r="B711" t="s">
        <v>732</v>
      </c>
      <c r="C711" t="s">
        <v>15</v>
      </c>
      <c r="D711">
        <v>113</v>
      </c>
      <c r="E711" s="17" t="s">
        <v>12</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           ]]&lt;=10,"Under 10 mins", calls[[#This Row],[Duration           ]]&lt;=30, "10 to 30 mins", calls[[#This Row],[Duration           ]]&lt;=60, "30 to 60 mins", calls[[#This Row],[Duration           ]]&lt;=120, "1 to 2 hours", TRUE, "More than 2 hours")</f>
        <v>1 to 2 hours</v>
      </c>
      <c r="L711">
        <f>ROUND(calls[[#This Row],[Satisfaction Rating]],0)</f>
        <v>4</v>
      </c>
    </row>
    <row r="712" spans="2:12" x14ac:dyDescent="0.35">
      <c r="B712" t="s">
        <v>733</v>
      </c>
      <c r="C712" t="s">
        <v>15</v>
      </c>
      <c r="D712">
        <v>96</v>
      </c>
      <c r="E712" s="17" t="s">
        <v>12</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           ]]&lt;=10,"Under 10 mins", calls[[#This Row],[Duration           ]]&lt;=30, "10 to 30 mins", calls[[#This Row],[Duration           ]]&lt;=60, "30 to 60 mins", calls[[#This Row],[Duration           ]]&lt;=120, "1 to 2 hours", TRUE, "More than 2 hours")</f>
        <v>1 to 2 hours</v>
      </c>
      <c r="L712">
        <f>ROUND(calls[[#This Row],[Satisfaction Rating]],0)</f>
        <v>3</v>
      </c>
    </row>
    <row r="713" spans="2:12" x14ac:dyDescent="0.35">
      <c r="B713" t="s">
        <v>734</v>
      </c>
      <c r="C713" t="s">
        <v>23</v>
      </c>
      <c r="D713">
        <v>131</v>
      </c>
      <c r="E713" s="17" t="s">
        <v>9</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           ]]&lt;=10,"Under 10 mins", calls[[#This Row],[Duration           ]]&lt;=30, "10 to 30 mins", calls[[#This Row],[Duration           ]]&lt;=60, "30 to 60 mins", calls[[#This Row],[Duration           ]]&lt;=120, "1 to 2 hours", TRUE, "More than 2 hours")</f>
        <v>More than 2 hours</v>
      </c>
      <c r="L713">
        <f>ROUND(calls[[#This Row],[Satisfaction Rating]],0)</f>
        <v>4</v>
      </c>
    </row>
    <row r="714" spans="2:12" x14ac:dyDescent="0.35">
      <c r="B714" t="s">
        <v>735</v>
      </c>
      <c r="C714" t="s">
        <v>14</v>
      </c>
      <c r="D714">
        <v>52</v>
      </c>
      <c r="E714" s="17" t="s">
        <v>12</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           ]]&lt;=10,"Under 10 mins", calls[[#This Row],[Duration           ]]&lt;=30, "10 to 30 mins", calls[[#This Row],[Duration           ]]&lt;=60, "30 to 60 mins", calls[[#This Row],[Duration           ]]&lt;=120, "1 to 2 hours", TRUE, "More than 2 hours")</f>
        <v>30 to 60 mins</v>
      </c>
      <c r="L714">
        <f>ROUND(calls[[#This Row],[Satisfaction Rating]],0)</f>
        <v>4</v>
      </c>
    </row>
    <row r="715" spans="2:12" x14ac:dyDescent="0.35">
      <c r="B715" t="s">
        <v>736</v>
      </c>
      <c r="C715" t="s">
        <v>11</v>
      </c>
      <c r="D715">
        <v>100</v>
      </c>
      <c r="E715" s="17" t="s">
        <v>9</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           ]]&lt;=10,"Under 10 mins", calls[[#This Row],[Duration           ]]&lt;=30, "10 to 30 mins", calls[[#This Row],[Duration           ]]&lt;=60, "30 to 60 mins", calls[[#This Row],[Duration           ]]&lt;=120, "1 to 2 hours", TRUE, "More than 2 hours")</f>
        <v>1 to 2 hours</v>
      </c>
      <c r="L715">
        <f>ROUND(calls[[#This Row],[Satisfaction Rating]],0)</f>
        <v>5</v>
      </c>
    </row>
    <row r="716" spans="2:12" x14ac:dyDescent="0.35">
      <c r="B716" t="s">
        <v>737</v>
      </c>
      <c r="C716" t="s">
        <v>20</v>
      </c>
      <c r="D716">
        <v>58</v>
      </c>
      <c r="E716" s="17" t="s">
        <v>5</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           ]]&lt;=10,"Under 10 mins", calls[[#This Row],[Duration           ]]&lt;=30, "10 to 30 mins", calls[[#This Row],[Duration           ]]&lt;=60, "30 to 60 mins", calls[[#This Row],[Duration           ]]&lt;=120, "1 to 2 hours", TRUE, "More than 2 hours")</f>
        <v>30 to 60 mins</v>
      </c>
      <c r="L716">
        <f>ROUND(calls[[#This Row],[Satisfaction Rating]],0)</f>
        <v>3</v>
      </c>
    </row>
    <row r="717" spans="2:12" x14ac:dyDescent="0.35">
      <c r="B717" t="s">
        <v>738</v>
      </c>
      <c r="C717" t="s">
        <v>7</v>
      </c>
      <c r="D717">
        <v>144</v>
      </c>
      <c r="E717" s="17" t="s">
        <v>5</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           ]]&lt;=10,"Under 10 mins", calls[[#This Row],[Duration           ]]&lt;=30, "10 to 30 mins", calls[[#This Row],[Duration           ]]&lt;=60, "30 to 60 mins", calls[[#This Row],[Duration           ]]&lt;=120, "1 to 2 hours", TRUE, "More than 2 hours")</f>
        <v>More than 2 hours</v>
      </c>
      <c r="L717">
        <f>ROUND(calls[[#This Row],[Satisfaction Rating]],0)</f>
        <v>2</v>
      </c>
    </row>
    <row r="718" spans="2:12" x14ac:dyDescent="0.35">
      <c r="B718" t="s">
        <v>739</v>
      </c>
      <c r="C718" t="s">
        <v>20</v>
      </c>
      <c r="D718">
        <v>53</v>
      </c>
      <c r="E718" s="17" t="s">
        <v>10</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           ]]&lt;=10,"Under 10 mins", calls[[#This Row],[Duration           ]]&lt;=30, "10 to 30 mins", calls[[#This Row],[Duration           ]]&lt;=60, "30 to 60 mins", calls[[#This Row],[Duration           ]]&lt;=120, "1 to 2 hours", TRUE, "More than 2 hours")</f>
        <v>30 to 60 mins</v>
      </c>
      <c r="L718">
        <f>ROUND(calls[[#This Row],[Satisfaction Rating]],0)</f>
        <v>4</v>
      </c>
    </row>
    <row r="719" spans="2:12" x14ac:dyDescent="0.35">
      <c r="B719" t="s">
        <v>740</v>
      </c>
      <c r="C719" t="s">
        <v>15</v>
      </c>
      <c r="D719">
        <v>97</v>
      </c>
      <c r="E719" s="17" t="s">
        <v>8</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           ]]&lt;=10,"Under 10 mins", calls[[#This Row],[Duration           ]]&lt;=30, "10 to 30 mins", calls[[#This Row],[Duration           ]]&lt;=60, "30 to 60 mins", calls[[#This Row],[Duration           ]]&lt;=120, "1 to 2 hours", TRUE, "More than 2 hours")</f>
        <v>1 to 2 hours</v>
      </c>
      <c r="L719">
        <f>ROUND(calls[[#This Row],[Satisfaction Rating]],0)</f>
        <v>5</v>
      </c>
    </row>
    <row r="720" spans="2:12" x14ac:dyDescent="0.35">
      <c r="B720" t="s">
        <v>741</v>
      </c>
      <c r="C720" t="s">
        <v>22</v>
      </c>
      <c r="D720">
        <v>64</v>
      </c>
      <c r="E720" s="17" t="s">
        <v>5</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           ]]&lt;=10,"Under 10 mins", calls[[#This Row],[Duration           ]]&lt;=30, "10 to 30 mins", calls[[#This Row],[Duration           ]]&lt;=60, "30 to 60 mins", calls[[#This Row],[Duration           ]]&lt;=120, "1 to 2 hours", TRUE, "More than 2 hours")</f>
        <v>1 to 2 hours</v>
      </c>
      <c r="L720">
        <f>ROUND(calls[[#This Row],[Satisfaction Rating]],0)</f>
        <v>4</v>
      </c>
    </row>
    <row r="721" spans="2:12" x14ac:dyDescent="0.35">
      <c r="B721" t="s">
        <v>742</v>
      </c>
      <c r="C721" t="s">
        <v>19</v>
      </c>
      <c r="D721">
        <v>106</v>
      </c>
      <c r="E721" s="17" t="s">
        <v>9</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           ]]&lt;=10,"Under 10 mins", calls[[#This Row],[Duration           ]]&lt;=30, "10 to 30 mins", calls[[#This Row],[Duration           ]]&lt;=60, "30 to 60 mins", calls[[#This Row],[Duration           ]]&lt;=120, "1 to 2 hours", TRUE, "More than 2 hours")</f>
        <v>1 to 2 hours</v>
      </c>
      <c r="L721">
        <f>ROUND(calls[[#This Row],[Satisfaction Rating]],0)</f>
        <v>5</v>
      </c>
    </row>
    <row r="722" spans="2:12" x14ac:dyDescent="0.35">
      <c r="B722" t="s">
        <v>743</v>
      </c>
      <c r="C722" t="s">
        <v>16</v>
      </c>
      <c r="D722">
        <v>36</v>
      </c>
      <c r="E722" s="17" t="s">
        <v>5</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           ]]&lt;=10,"Under 10 mins", calls[[#This Row],[Duration           ]]&lt;=30, "10 to 30 mins", calls[[#This Row],[Duration           ]]&lt;=60, "30 to 60 mins", calls[[#This Row],[Duration           ]]&lt;=120, "1 to 2 hours", TRUE, "More than 2 hours")</f>
        <v>30 to 60 mins</v>
      </c>
      <c r="L722">
        <f>ROUND(calls[[#This Row],[Satisfaction Rating]],0)</f>
        <v>4</v>
      </c>
    </row>
    <row r="723" spans="2:12" x14ac:dyDescent="0.35">
      <c r="B723" t="s">
        <v>744</v>
      </c>
      <c r="C723" t="s">
        <v>7</v>
      </c>
      <c r="D723">
        <v>74</v>
      </c>
      <c r="E723" s="17" t="s">
        <v>12</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           ]]&lt;=10,"Under 10 mins", calls[[#This Row],[Duration           ]]&lt;=30, "10 to 30 mins", calls[[#This Row],[Duration           ]]&lt;=60, "30 to 60 mins", calls[[#This Row],[Duration           ]]&lt;=120, "1 to 2 hours", TRUE, "More than 2 hours")</f>
        <v>1 to 2 hours</v>
      </c>
      <c r="L723">
        <f>ROUND(calls[[#This Row],[Satisfaction Rating]],0)</f>
        <v>3</v>
      </c>
    </row>
    <row r="724" spans="2:12" x14ac:dyDescent="0.35">
      <c r="B724" t="s">
        <v>745</v>
      </c>
      <c r="C724" t="s">
        <v>6</v>
      </c>
      <c r="D724">
        <v>143</v>
      </c>
      <c r="E724" s="17" t="s">
        <v>8</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           ]]&lt;=10,"Under 10 mins", calls[[#This Row],[Duration           ]]&lt;=30, "10 to 30 mins", calls[[#This Row],[Duration           ]]&lt;=60, "30 to 60 mins", calls[[#This Row],[Duration           ]]&lt;=120, "1 to 2 hours", TRUE, "More than 2 hours")</f>
        <v>More than 2 hours</v>
      </c>
      <c r="L724">
        <f>ROUND(calls[[#This Row],[Satisfaction Rating]],0)</f>
        <v>4</v>
      </c>
    </row>
    <row r="725" spans="2:12" x14ac:dyDescent="0.35">
      <c r="B725" t="s">
        <v>746</v>
      </c>
      <c r="C725" t="s">
        <v>19</v>
      </c>
      <c r="D725">
        <v>94</v>
      </c>
      <c r="E725" s="17" t="s">
        <v>10</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           ]]&lt;=10,"Under 10 mins", calls[[#This Row],[Duration           ]]&lt;=30, "10 to 30 mins", calls[[#This Row],[Duration           ]]&lt;=60, "30 to 60 mins", calls[[#This Row],[Duration           ]]&lt;=120, "1 to 2 hours", TRUE, "More than 2 hours")</f>
        <v>1 to 2 hours</v>
      </c>
      <c r="L725">
        <f>ROUND(calls[[#This Row],[Satisfaction Rating]],0)</f>
        <v>4</v>
      </c>
    </row>
    <row r="726" spans="2:12" x14ac:dyDescent="0.35">
      <c r="B726" t="s">
        <v>747</v>
      </c>
      <c r="C726" t="s">
        <v>18</v>
      </c>
      <c r="D726">
        <v>124</v>
      </c>
      <c r="E726" s="17" t="s">
        <v>9</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           ]]&lt;=10,"Under 10 mins", calls[[#This Row],[Duration           ]]&lt;=30, "10 to 30 mins", calls[[#This Row],[Duration           ]]&lt;=60, "30 to 60 mins", calls[[#This Row],[Duration           ]]&lt;=120, "1 to 2 hours", TRUE, "More than 2 hours")</f>
        <v>More than 2 hours</v>
      </c>
      <c r="L726">
        <f>ROUND(calls[[#This Row],[Satisfaction Rating]],0)</f>
        <v>3</v>
      </c>
    </row>
    <row r="727" spans="2:12" x14ac:dyDescent="0.35">
      <c r="B727" t="s">
        <v>748</v>
      </c>
      <c r="C727" t="s">
        <v>16</v>
      </c>
      <c r="D727">
        <v>156</v>
      </c>
      <c r="E727" s="17" t="s">
        <v>5</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           ]]&lt;=10,"Under 10 mins", calls[[#This Row],[Duration           ]]&lt;=30, "10 to 30 mins", calls[[#This Row],[Duration           ]]&lt;=60, "30 to 60 mins", calls[[#This Row],[Duration           ]]&lt;=120, "1 to 2 hours", TRUE, "More than 2 hours")</f>
        <v>More than 2 hours</v>
      </c>
      <c r="L727">
        <f>ROUND(calls[[#This Row],[Satisfaction Rating]],0)</f>
        <v>3</v>
      </c>
    </row>
    <row r="728" spans="2:12" x14ac:dyDescent="0.35">
      <c r="B728" t="s">
        <v>749</v>
      </c>
      <c r="C728" t="s">
        <v>17</v>
      </c>
      <c r="D728">
        <v>107</v>
      </c>
      <c r="E728" s="17" t="s">
        <v>8</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           ]]&lt;=10,"Under 10 mins", calls[[#This Row],[Duration           ]]&lt;=30, "10 to 30 mins", calls[[#This Row],[Duration           ]]&lt;=60, "30 to 60 mins", calls[[#This Row],[Duration           ]]&lt;=120, "1 to 2 hours", TRUE, "More than 2 hours")</f>
        <v>1 to 2 hours</v>
      </c>
      <c r="L728">
        <f>ROUND(calls[[#This Row],[Satisfaction Rating]],0)</f>
        <v>5</v>
      </c>
    </row>
    <row r="729" spans="2:12" x14ac:dyDescent="0.35">
      <c r="B729" t="s">
        <v>750</v>
      </c>
      <c r="C729" t="s">
        <v>19</v>
      </c>
      <c r="D729">
        <v>58</v>
      </c>
      <c r="E729" s="17" t="s">
        <v>8</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           ]]&lt;=10,"Under 10 mins", calls[[#This Row],[Duration           ]]&lt;=30, "10 to 30 mins", calls[[#This Row],[Duration           ]]&lt;=60, "30 to 60 mins", calls[[#This Row],[Duration           ]]&lt;=120, "1 to 2 hours", TRUE, "More than 2 hours")</f>
        <v>30 to 60 mins</v>
      </c>
      <c r="L729">
        <f>ROUND(calls[[#This Row],[Satisfaction Rating]],0)</f>
        <v>4</v>
      </c>
    </row>
    <row r="730" spans="2:12" x14ac:dyDescent="0.35">
      <c r="B730" t="s">
        <v>751</v>
      </c>
      <c r="C730" t="s">
        <v>13</v>
      </c>
      <c r="D730">
        <v>66</v>
      </c>
      <c r="E730" s="17" t="s">
        <v>8</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           ]]&lt;=10,"Under 10 mins", calls[[#This Row],[Duration           ]]&lt;=30, "10 to 30 mins", calls[[#This Row],[Duration           ]]&lt;=60, "30 to 60 mins", calls[[#This Row],[Duration           ]]&lt;=120, "1 to 2 hours", TRUE, "More than 2 hours")</f>
        <v>1 to 2 hours</v>
      </c>
      <c r="L730">
        <f>ROUND(calls[[#This Row],[Satisfaction Rating]],0)</f>
        <v>4</v>
      </c>
    </row>
    <row r="731" spans="2:12" x14ac:dyDescent="0.35">
      <c r="B731" t="s">
        <v>752</v>
      </c>
      <c r="C731" t="s">
        <v>23</v>
      </c>
      <c r="D731">
        <v>75</v>
      </c>
      <c r="E731" s="17" t="s">
        <v>5</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           ]]&lt;=10,"Under 10 mins", calls[[#This Row],[Duration           ]]&lt;=30, "10 to 30 mins", calls[[#This Row],[Duration           ]]&lt;=60, "30 to 60 mins", calls[[#This Row],[Duration           ]]&lt;=120, "1 to 2 hours", TRUE, "More than 2 hours")</f>
        <v>1 to 2 hours</v>
      </c>
      <c r="L731">
        <f>ROUND(calls[[#This Row],[Satisfaction Rating]],0)</f>
        <v>4</v>
      </c>
    </row>
    <row r="732" spans="2:12" x14ac:dyDescent="0.35">
      <c r="B732" t="s">
        <v>753</v>
      </c>
      <c r="C732" t="s">
        <v>17</v>
      </c>
      <c r="D732">
        <v>8</v>
      </c>
      <c r="E732" s="17" t="s">
        <v>8</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           ]]&lt;=10,"Under 10 mins", calls[[#This Row],[Duration           ]]&lt;=30, "10 to 30 mins", calls[[#This Row],[Duration           ]]&lt;=60, "30 to 60 mins", calls[[#This Row],[Duration           ]]&lt;=120, "1 to 2 hours", TRUE, "More than 2 hours")</f>
        <v>Under 10 mins</v>
      </c>
      <c r="L732">
        <f>ROUND(calls[[#This Row],[Satisfaction Rating]],0)</f>
        <v>4</v>
      </c>
    </row>
    <row r="733" spans="2:12" x14ac:dyDescent="0.35">
      <c r="B733" t="s">
        <v>754</v>
      </c>
      <c r="C733" t="s">
        <v>22</v>
      </c>
      <c r="D733">
        <v>76</v>
      </c>
      <c r="E733" s="17" t="s">
        <v>5</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           ]]&lt;=10,"Under 10 mins", calls[[#This Row],[Duration           ]]&lt;=30, "10 to 30 mins", calls[[#This Row],[Duration           ]]&lt;=60, "30 to 60 mins", calls[[#This Row],[Duration           ]]&lt;=120, "1 to 2 hours", TRUE, "More than 2 hours")</f>
        <v>1 to 2 hours</v>
      </c>
      <c r="L733">
        <f>ROUND(calls[[#This Row],[Satisfaction Rating]],0)</f>
        <v>5</v>
      </c>
    </row>
    <row r="734" spans="2:12" x14ac:dyDescent="0.35">
      <c r="B734" t="s">
        <v>755</v>
      </c>
      <c r="C734" t="s">
        <v>19</v>
      </c>
      <c r="D734">
        <v>110</v>
      </c>
      <c r="E734" s="17" t="s">
        <v>5</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           ]]&lt;=10,"Under 10 mins", calls[[#This Row],[Duration           ]]&lt;=30, "10 to 30 mins", calls[[#This Row],[Duration           ]]&lt;=60, "30 to 60 mins", calls[[#This Row],[Duration           ]]&lt;=120, "1 to 2 hours", TRUE, "More than 2 hours")</f>
        <v>1 to 2 hours</v>
      </c>
      <c r="L734">
        <f>ROUND(calls[[#This Row],[Satisfaction Rating]],0)</f>
        <v>4</v>
      </c>
    </row>
    <row r="735" spans="2:12" x14ac:dyDescent="0.35">
      <c r="B735" t="s">
        <v>756</v>
      </c>
      <c r="C735" t="s">
        <v>13</v>
      </c>
      <c r="D735">
        <v>50</v>
      </c>
      <c r="E735" s="17" t="s">
        <v>10</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           ]]&lt;=10,"Under 10 mins", calls[[#This Row],[Duration           ]]&lt;=30, "10 to 30 mins", calls[[#This Row],[Duration           ]]&lt;=60, "30 to 60 mins", calls[[#This Row],[Duration           ]]&lt;=120, "1 to 2 hours", TRUE, "More than 2 hours")</f>
        <v>30 to 60 mins</v>
      </c>
      <c r="L735">
        <f>ROUND(calls[[#This Row],[Satisfaction Rating]],0)</f>
        <v>4</v>
      </c>
    </row>
    <row r="736" spans="2:12" x14ac:dyDescent="0.35">
      <c r="B736" t="s">
        <v>757</v>
      </c>
      <c r="C736" t="s">
        <v>14</v>
      </c>
      <c r="D736">
        <v>78</v>
      </c>
      <c r="E736" s="17" t="s">
        <v>10</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           ]]&lt;=10,"Under 10 mins", calls[[#This Row],[Duration           ]]&lt;=30, "10 to 30 mins", calls[[#This Row],[Duration           ]]&lt;=60, "30 to 60 mins", calls[[#This Row],[Duration           ]]&lt;=120, "1 to 2 hours", TRUE, "More than 2 hours")</f>
        <v>1 to 2 hours</v>
      </c>
      <c r="L736">
        <f>ROUND(calls[[#This Row],[Satisfaction Rating]],0)</f>
        <v>4</v>
      </c>
    </row>
    <row r="737" spans="2:12" x14ac:dyDescent="0.35">
      <c r="B737" t="s">
        <v>758</v>
      </c>
      <c r="C737" t="s">
        <v>15</v>
      </c>
      <c r="D737">
        <v>59</v>
      </c>
      <c r="E737" s="17" t="s">
        <v>9</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           ]]&lt;=10,"Under 10 mins", calls[[#This Row],[Duration           ]]&lt;=30, "10 to 30 mins", calls[[#This Row],[Duration           ]]&lt;=60, "30 to 60 mins", calls[[#This Row],[Duration           ]]&lt;=120, "1 to 2 hours", TRUE, "More than 2 hours")</f>
        <v>30 to 60 mins</v>
      </c>
      <c r="L737">
        <f>ROUND(calls[[#This Row],[Satisfaction Rating]],0)</f>
        <v>5</v>
      </c>
    </row>
    <row r="738" spans="2:12" x14ac:dyDescent="0.35">
      <c r="B738" t="s">
        <v>759</v>
      </c>
      <c r="C738" t="s">
        <v>14</v>
      </c>
      <c r="D738">
        <v>126</v>
      </c>
      <c r="E738" s="17" t="s">
        <v>8</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           ]]&lt;=10,"Under 10 mins", calls[[#This Row],[Duration           ]]&lt;=30, "10 to 30 mins", calls[[#This Row],[Duration           ]]&lt;=60, "30 to 60 mins", calls[[#This Row],[Duration           ]]&lt;=120, "1 to 2 hours", TRUE, "More than 2 hours")</f>
        <v>More than 2 hours</v>
      </c>
      <c r="L738">
        <f>ROUND(calls[[#This Row],[Satisfaction Rating]],0)</f>
        <v>1</v>
      </c>
    </row>
    <row r="739" spans="2:12" x14ac:dyDescent="0.35">
      <c r="B739" t="s">
        <v>760</v>
      </c>
      <c r="C739" t="s">
        <v>22</v>
      </c>
      <c r="D739">
        <v>43</v>
      </c>
      <c r="E739" s="17" t="s">
        <v>9</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           ]]&lt;=10,"Under 10 mins", calls[[#This Row],[Duration           ]]&lt;=30, "10 to 30 mins", calls[[#This Row],[Duration           ]]&lt;=60, "30 to 60 mins", calls[[#This Row],[Duration           ]]&lt;=120, "1 to 2 hours", TRUE, "More than 2 hours")</f>
        <v>30 to 60 mins</v>
      </c>
      <c r="L739">
        <f>ROUND(calls[[#This Row],[Satisfaction Rating]],0)</f>
        <v>4</v>
      </c>
    </row>
    <row r="740" spans="2:12" x14ac:dyDescent="0.35">
      <c r="B740" t="s">
        <v>761</v>
      </c>
      <c r="C740" t="s">
        <v>16</v>
      </c>
      <c r="D740">
        <v>79</v>
      </c>
      <c r="E740" s="17" t="s">
        <v>5</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           ]]&lt;=10,"Under 10 mins", calls[[#This Row],[Duration           ]]&lt;=30, "10 to 30 mins", calls[[#This Row],[Duration           ]]&lt;=60, "30 to 60 mins", calls[[#This Row],[Duration           ]]&lt;=120, "1 to 2 hours", TRUE, "More than 2 hours")</f>
        <v>1 to 2 hours</v>
      </c>
      <c r="L740">
        <f>ROUND(calls[[#This Row],[Satisfaction Rating]],0)</f>
        <v>5</v>
      </c>
    </row>
    <row r="741" spans="2:12" x14ac:dyDescent="0.35">
      <c r="B741" t="s">
        <v>762</v>
      </c>
      <c r="C741" t="s">
        <v>19</v>
      </c>
      <c r="D741">
        <v>71</v>
      </c>
      <c r="E741" s="17" t="s">
        <v>9</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           ]]&lt;=10,"Under 10 mins", calls[[#This Row],[Duration           ]]&lt;=30, "10 to 30 mins", calls[[#This Row],[Duration           ]]&lt;=60, "30 to 60 mins", calls[[#This Row],[Duration           ]]&lt;=120, "1 to 2 hours", TRUE, "More than 2 hours")</f>
        <v>1 to 2 hours</v>
      </c>
      <c r="L741">
        <f>ROUND(calls[[#This Row],[Satisfaction Rating]],0)</f>
        <v>4</v>
      </c>
    </row>
    <row r="742" spans="2:12" x14ac:dyDescent="0.35">
      <c r="B742" t="s">
        <v>763</v>
      </c>
      <c r="C742" t="s">
        <v>21</v>
      </c>
      <c r="D742">
        <v>94</v>
      </c>
      <c r="E742" s="17" t="s">
        <v>8</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           ]]&lt;=10,"Under 10 mins", calls[[#This Row],[Duration           ]]&lt;=30, "10 to 30 mins", calls[[#This Row],[Duration           ]]&lt;=60, "30 to 60 mins", calls[[#This Row],[Duration           ]]&lt;=120, "1 to 2 hours", TRUE, "More than 2 hours")</f>
        <v>1 to 2 hours</v>
      </c>
      <c r="L742">
        <f>ROUND(calls[[#This Row],[Satisfaction Rating]],0)</f>
        <v>5</v>
      </c>
    </row>
    <row r="743" spans="2:12" x14ac:dyDescent="0.35">
      <c r="B743" t="s">
        <v>764</v>
      </c>
      <c r="C743" t="s">
        <v>17</v>
      </c>
      <c r="D743">
        <v>108</v>
      </c>
      <c r="E743" s="17" t="s">
        <v>9</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           ]]&lt;=10,"Under 10 mins", calls[[#This Row],[Duration           ]]&lt;=30, "10 to 30 mins", calls[[#This Row],[Duration           ]]&lt;=60, "30 to 60 mins", calls[[#This Row],[Duration           ]]&lt;=120, "1 to 2 hours", TRUE, "More than 2 hours")</f>
        <v>1 to 2 hours</v>
      </c>
      <c r="L743">
        <f>ROUND(calls[[#This Row],[Satisfaction Rating]],0)</f>
        <v>4</v>
      </c>
    </row>
    <row r="744" spans="2:12" x14ac:dyDescent="0.35">
      <c r="B744" t="s">
        <v>765</v>
      </c>
      <c r="C744" t="s">
        <v>22</v>
      </c>
      <c r="D744">
        <v>76</v>
      </c>
      <c r="E744" s="17" t="s">
        <v>8</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           ]]&lt;=10,"Under 10 mins", calls[[#This Row],[Duration           ]]&lt;=30, "10 to 30 mins", calls[[#This Row],[Duration           ]]&lt;=60, "30 to 60 mins", calls[[#This Row],[Duration           ]]&lt;=120, "1 to 2 hours", TRUE, "More than 2 hours")</f>
        <v>1 to 2 hours</v>
      </c>
      <c r="L744">
        <f>ROUND(calls[[#This Row],[Satisfaction Rating]],0)</f>
        <v>4</v>
      </c>
    </row>
    <row r="745" spans="2:12" x14ac:dyDescent="0.35">
      <c r="B745" t="s">
        <v>766</v>
      </c>
      <c r="C745" t="s">
        <v>15</v>
      </c>
      <c r="D745">
        <v>136</v>
      </c>
      <c r="E745" s="17" t="s">
        <v>9</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           ]]&lt;=10,"Under 10 mins", calls[[#This Row],[Duration           ]]&lt;=30, "10 to 30 mins", calls[[#This Row],[Duration           ]]&lt;=60, "30 to 60 mins", calls[[#This Row],[Duration           ]]&lt;=120, "1 to 2 hours", TRUE, "More than 2 hours")</f>
        <v>More than 2 hours</v>
      </c>
      <c r="L745">
        <f>ROUND(calls[[#This Row],[Satisfaction Rating]],0)</f>
        <v>3</v>
      </c>
    </row>
    <row r="746" spans="2:12" x14ac:dyDescent="0.35">
      <c r="B746" t="s">
        <v>767</v>
      </c>
      <c r="C746" t="s">
        <v>11</v>
      </c>
      <c r="D746">
        <v>129</v>
      </c>
      <c r="E746" s="17" t="s">
        <v>10</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           ]]&lt;=10,"Under 10 mins", calls[[#This Row],[Duration           ]]&lt;=30, "10 to 30 mins", calls[[#This Row],[Duration           ]]&lt;=60, "30 to 60 mins", calls[[#This Row],[Duration           ]]&lt;=120, "1 to 2 hours", TRUE, "More than 2 hours")</f>
        <v>More than 2 hours</v>
      </c>
      <c r="L746">
        <f>ROUND(calls[[#This Row],[Satisfaction Rating]],0)</f>
        <v>5</v>
      </c>
    </row>
    <row r="747" spans="2:12" x14ac:dyDescent="0.35">
      <c r="B747" t="s">
        <v>768</v>
      </c>
      <c r="C747" t="s">
        <v>17</v>
      </c>
      <c r="D747">
        <v>120</v>
      </c>
      <c r="E747" s="17" t="s">
        <v>9</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           ]]&lt;=10,"Under 10 mins", calls[[#This Row],[Duration           ]]&lt;=30, "10 to 30 mins", calls[[#This Row],[Duration           ]]&lt;=60, "30 to 60 mins", calls[[#This Row],[Duration           ]]&lt;=120, "1 to 2 hours", TRUE, "More than 2 hours")</f>
        <v>1 to 2 hours</v>
      </c>
      <c r="L747">
        <f>ROUND(calls[[#This Row],[Satisfaction Rating]],0)</f>
        <v>4</v>
      </c>
    </row>
    <row r="748" spans="2:12" x14ac:dyDescent="0.35">
      <c r="B748" t="s">
        <v>769</v>
      </c>
      <c r="C748" t="s">
        <v>22</v>
      </c>
      <c r="D748">
        <v>108</v>
      </c>
      <c r="E748" s="17" t="s">
        <v>10</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           ]]&lt;=10,"Under 10 mins", calls[[#This Row],[Duration           ]]&lt;=30, "10 to 30 mins", calls[[#This Row],[Duration           ]]&lt;=60, "30 to 60 mins", calls[[#This Row],[Duration           ]]&lt;=120, "1 to 2 hours", TRUE, "More than 2 hours")</f>
        <v>1 to 2 hours</v>
      </c>
      <c r="L748">
        <f>ROUND(calls[[#This Row],[Satisfaction Rating]],0)</f>
        <v>4</v>
      </c>
    </row>
    <row r="749" spans="2:12" x14ac:dyDescent="0.35">
      <c r="B749" t="s">
        <v>770</v>
      </c>
      <c r="C749" t="s">
        <v>14</v>
      </c>
      <c r="D749">
        <v>79</v>
      </c>
      <c r="E749" s="17" t="s">
        <v>9</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           ]]&lt;=10,"Under 10 mins", calls[[#This Row],[Duration           ]]&lt;=30, "10 to 30 mins", calls[[#This Row],[Duration           ]]&lt;=60, "30 to 60 mins", calls[[#This Row],[Duration           ]]&lt;=120, "1 to 2 hours", TRUE, "More than 2 hours")</f>
        <v>1 to 2 hours</v>
      </c>
      <c r="L749">
        <f>ROUND(calls[[#This Row],[Satisfaction Rating]],0)</f>
        <v>5</v>
      </c>
    </row>
    <row r="750" spans="2:12" x14ac:dyDescent="0.35">
      <c r="B750" t="s">
        <v>771</v>
      </c>
      <c r="C750" t="s">
        <v>14</v>
      </c>
      <c r="D750">
        <v>45</v>
      </c>
      <c r="E750" s="17" t="s">
        <v>10</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           ]]&lt;=10,"Under 10 mins", calls[[#This Row],[Duration           ]]&lt;=30, "10 to 30 mins", calls[[#This Row],[Duration           ]]&lt;=60, "30 to 60 mins", calls[[#This Row],[Duration           ]]&lt;=120, "1 to 2 hours", TRUE, "More than 2 hours")</f>
        <v>30 to 60 mins</v>
      </c>
      <c r="L750">
        <f>ROUND(calls[[#This Row],[Satisfaction Rating]],0)</f>
        <v>4</v>
      </c>
    </row>
    <row r="751" spans="2:12" x14ac:dyDescent="0.35">
      <c r="B751" t="s">
        <v>772</v>
      </c>
      <c r="C751" t="s">
        <v>7</v>
      </c>
      <c r="D751">
        <v>96</v>
      </c>
      <c r="E751" s="17" t="s">
        <v>9</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           ]]&lt;=10,"Under 10 mins", calls[[#This Row],[Duration           ]]&lt;=30, "10 to 30 mins", calls[[#This Row],[Duration           ]]&lt;=60, "30 to 60 mins", calls[[#This Row],[Duration           ]]&lt;=120, "1 to 2 hours", TRUE, "More than 2 hours")</f>
        <v>1 to 2 hours</v>
      </c>
      <c r="L751">
        <f>ROUND(calls[[#This Row],[Satisfaction Rating]],0)</f>
        <v>4</v>
      </c>
    </row>
    <row r="752" spans="2:12" x14ac:dyDescent="0.35">
      <c r="B752" t="s">
        <v>773</v>
      </c>
      <c r="C752" t="s">
        <v>7</v>
      </c>
      <c r="D752">
        <v>81</v>
      </c>
      <c r="E752" s="17" t="s">
        <v>9</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           ]]&lt;=10,"Under 10 mins", calls[[#This Row],[Duration           ]]&lt;=30, "10 to 30 mins", calls[[#This Row],[Duration           ]]&lt;=60, "30 to 60 mins", calls[[#This Row],[Duration           ]]&lt;=120, "1 to 2 hours", TRUE, "More than 2 hours")</f>
        <v>1 to 2 hours</v>
      </c>
      <c r="L752">
        <f>ROUND(calls[[#This Row],[Satisfaction Rating]],0)</f>
        <v>5</v>
      </c>
    </row>
    <row r="753" spans="2:12" x14ac:dyDescent="0.35">
      <c r="B753" t="s">
        <v>774</v>
      </c>
      <c r="C753" t="s">
        <v>15</v>
      </c>
      <c r="D753">
        <v>95</v>
      </c>
      <c r="E753" s="17" t="s">
        <v>12</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           ]]&lt;=10,"Under 10 mins", calls[[#This Row],[Duration           ]]&lt;=30, "10 to 30 mins", calls[[#This Row],[Duration           ]]&lt;=60, "30 to 60 mins", calls[[#This Row],[Duration           ]]&lt;=120, "1 to 2 hours", TRUE, "More than 2 hours")</f>
        <v>1 to 2 hours</v>
      </c>
      <c r="L753">
        <f>ROUND(calls[[#This Row],[Satisfaction Rating]],0)</f>
        <v>2</v>
      </c>
    </row>
    <row r="754" spans="2:12" x14ac:dyDescent="0.35">
      <c r="B754" t="s">
        <v>775</v>
      </c>
      <c r="C754" t="s">
        <v>18</v>
      </c>
      <c r="D754">
        <v>159</v>
      </c>
      <c r="E754" s="17" t="s">
        <v>8</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           ]]&lt;=10,"Under 10 mins", calls[[#This Row],[Duration           ]]&lt;=30, "10 to 30 mins", calls[[#This Row],[Duration           ]]&lt;=60, "30 to 60 mins", calls[[#This Row],[Duration           ]]&lt;=120, "1 to 2 hours", TRUE, "More than 2 hours")</f>
        <v>More than 2 hours</v>
      </c>
      <c r="L754">
        <f>ROUND(calls[[#This Row],[Satisfaction Rating]],0)</f>
        <v>4</v>
      </c>
    </row>
    <row r="755" spans="2:12" x14ac:dyDescent="0.35">
      <c r="B755" t="s">
        <v>776</v>
      </c>
      <c r="C755" t="s">
        <v>4</v>
      </c>
      <c r="D755">
        <v>109</v>
      </c>
      <c r="E755" s="17" t="s">
        <v>5</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           ]]&lt;=10,"Under 10 mins", calls[[#This Row],[Duration           ]]&lt;=30, "10 to 30 mins", calls[[#This Row],[Duration           ]]&lt;=60, "30 to 60 mins", calls[[#This Row],[Duration           ]]&lt;=120, "1 to 2 hours", TRUE, "More than 2 hours")</f>
        <v>1 to 2 hours</v>
      </c>
      <c r="L755">
        <f>ROUND(calls[[#This Row],[Satisfaction Rating]],0)</f>
        <v>4</v>
      </c>
    </row>
    <row r="756" spans="2:12" x14ac:dyDescent="0.35">
      <c r="B756" t="s">
        <v>777</v>
      </c>
      <c r="C756" t="s">
        <v>14</v>
      </c>
      <c r="D756">
        <v>107</v>
      </c>
      <c r="E756" s="17" t="s">
        <v>5</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           ]]&lt;=10,"Under 10 mins", calls[[#This Row],[Duration           ]]&lt;=30, "10 to 30 mins", calls[[#This Row],[Duration           ]]&lt;=60, "30 to 60 mins", calls[[#This Row],[Duration           ]]&lt;=120, "1 to 2 hours", TRUE, "More than 2 hours")</f>
        <v>1 to 2 hours</v>
      </c>
      <c r="L756">
        <f>ROUND(calls[[#This Row],[Satisfaction Rating]],0)</f>
        <v>4</v>
      </c>
    </row>
    <row r="757" spans="2:12" x14ac:dyDescent="0.35">
      <c r="B757" t="s">
        <v>778</v>
      </c>
      <c r="C757" t="s">
        <v>7</v>
      </c>
      <c r="D757">
        <v>67</v>
      </c>
      <c r="E757" s="17" t="s">
        <v>10</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           ]]&lt;=10,"Under 10 mins", calls[[#This Row],[Duration           ]]&lt;=30, "10 to 30 mins", calls[[#This Row],[Duration           ]]&lt;=60, "30 to 60 mins", calls[[#This Row],[Duration           ]]&lt;=120, "1 to 2 hours", TRUE, "More than 2 hours")</f>
        <v>1 to 2 hours</v>
      </c>
      <c r="L757">
        <f>ROUND(calls[[#This Row],[Satisfaction Rating]],0)</f>
        <v>4</v>
      </c>
    </row>
    <row r="758" spans="2:12" x14ac:dyDescent="0.35">
      <c r="B758" t="s">
        <v>779</v>
      </c>
      <c r="C758" t="s">
        <v>23</v>
      </c>
      <c r="D758">
        <v>96</v>
      </c>
      <c r="E758" s="17" t="s">
        <v>9</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           ]]&lt;=10,"Under 10 mins", calls[[#This Row],[Duration           ]]&lt;=30, "10 to 30 mins", calls[[#This Row],[Duration           ]]&lt;=60, "30 to 60 mins", calls[[#This Row],[Duration           ]]&lt;=120, "1 to 2 hours", TRUE, "More than 2 hours")</f>
        <v>1 to 2 hours</v>
      </c>
      <c r="L758">
        <f>ROUND(calls[[#This Row],[Satisfaction Rating]],0)</f>
        <v>5</v>
      </c>
    </row>
    <row r="759" spans="2:12" x14ac:dyDescent="0.35">
      <c r="B759" t="s">
        <v>780</v>
      </c>
      <c r="C759" t="s">
        <v>6</v>
      </c>
      <c r="D759">
        <v>142</v>
      </c>
      <c r="E759" s="17" t="s">
        <v>8</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           ]]&lt;=10,"Under 10 mins", calls[[#This Row],[Duration           ]]&lt;=30, "10 to 30 mins", calls[[#This Row],[Duration           ]]&lt;=60, "30 to 60 mins", calls[[#This Row],[Duration           ]]&lt;=120, "1 to 2 hours", TRUE, "More than 2 hours")</f>
        <v>More than 2 hours</v>
      </c>
      <c r="L759">
        <f>ROUND(calls[[#This Row],[Satisfaction Rating]],0)</f>
        <v>4</v>
      </c>
    </row>
    <row r="760" spans="2:12" x14ac:dyDescent="0.35">
      <c r="B760" t="s">
        <v>781</v>
      </c>
      <c r="C760" t="s">
        <v>6</v>
      </c>
      <c r="D760">
        <v>71</v>
      </c>
      <c r="E760" s="17" t="s">
        <v>12</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           ]]&lt;=10,"Under 10 mins", calls[[#This Row],[Duration           ]]&lt;=30, "10 to 30 mins", calls[[#This Row],[Duration           ]]&lt;=60, "30 to 60 mins", calls[[#This Row],[Duration           ]]&lt;=120, "1 to 2 hours", TRUE, "More than 2 hours")</f>
        <v>1 to 2 hours</v>
      </c>
      <c r="L760">
        <f>ROUND(calls[[#This Row],[Satisfaction Rating]],0)</f>
        <v>4</v>
      </c>
    </row>
    <row r="761" spans="2:12" x14ac:dyDescent="0.35">
      <c r="B761" t="s">
        <v>782</v>
      </c>
      <c r="C761" t="s">
        <v>23</v>
      </c>
      <c r="D761">
        <v>152</v>
      </c>
      <c r="E761" s="17" t="s">
        <v>12</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           ]]&lt;=10,"Under 10 mins", calls[[#This Row],[Duration           ]]&lt;=30, "10 to 30 mins", calls[[#This Row],[Duration           ]]&lt;=60, "30 to 60 mins", calls[[#This Row],[Duration           ]]&lt;=120, "1 to 2 hours", TRUE, "More than 2 hours")</f>
        <v>More than 2 hours</v>
      </c>
      <c r="L761">
        <f>ROUND(calls[[#This Row],[Satisfaction Rating]],0)</f>
        <v>5</v>
      </c>
    </row>
    <row r="762" spans="2:12" x14ac:dyDescent="0.35">
      <c r="B762" t="s">
        <v>783</v>
      </c>
      <c r="C762" t="s">
        <v>16</v>
      </c>
      <c r="D762">
        <v>108</v>
      </c>
      <c r="E762" s="17" t="s">
        <v>8</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           ]]&lt;=10,"Under 10 mins", calls[[#This Row],[Duration           ]]&lt;=30, "10 to 30 mins", calls[[#This Row],[Duration           ]]&lt;=60, "30 to 60 mins", calls[[#This Row],[Duration           ]]&lt;=120, "1 to 2 hours", TRUE, "More than 2 hours")</f>
        <v>1 to 2 hours</v>
      </c>
      <c r="L762">
        <f>ROUND(calls[[#This Row],[Satisfaction Rating]],0)</f>
        <v>3</v>
      </c>
    </row>
    <row r="763" spans="2:12" x14ac:dyDescent="0.35">
      <c r="B763" t="s">
        <v>784</v>
      </c>
      <c r="C763" t="s">
        <v>16</v>
      </c>
      <c r="D763">
        <v>156</v>
      </c>
      <c r="E763" s="17" t="s">
        <v>12</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           ]]&lt;=10,"Under 10 mins", calls[[#This Row],[Duration           ]]&lt;=30, "10 to 30 mins", calls[[#This Row],[Duration           ]]&lt;=60, "30 to 60 mins", calls[[#This Row],[Duration           ]]&lt;=120, "1 to 2 hours", TRUE, "More than 2 hours")</f>
        <v>More than 2 hours</v>
      </c>
      <c r="L763">
        <f>ROUND(calls[[#This Row],[Satisfaction Rating]],0)</f>
        <v>5</v>
      </c>
    </row>
    <row r="764" spans="2:12" x14ac:dyDescent="0.35">
      <c r="B764" t="s">
        <v>785</v>
      </c>
      <c r="C764" t="s">
        <v>6</v>
      </c>
      <c r="D764">
        <v>126</v>
      </c>
      <c r="E764" s="17" t="s">
        <v>8</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           ]]&lt;=10,"Under 10 mins", calls[[#This Row],[Duration           ]]&lt;=30, "10 to 30 mins", calls[[#This Row],[Duration           ]]&lt;=60, "30 to 60 mins", calls[[#This Row],[Duration           ]]&lt;=120, "1 to 2 hours", TRUE, "More than 2 hours")</f>
        <v>More than 2 hours</v>
      </c>
      <c r="L764">
        <f>ROUND(calls[[#This Row],[Satisfaction Rating]],0)</f>
        <v>4</v>
      </c>
    </row>
    <row r="765" spans="2:12" x14ac:dyDescent="0.35">
      <c r="B765" t="s">
        <v>786</v>
      </c>
      <c r="C765" t="s">
        <v>22</v>
      </c>
      <c r="D765">
        <v>135</v>
      </c>
      <c r="E765" s="17" t="s">
        <v>12</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           ]]&lt;=10,"Under 10 mins", calls[[#This Row],[Duration           ]]&lt;=30, "10 to 30 mins", calls[[#This Row],[Duration           ]]&lt;=60, "30 to 60 mins", calls[[#This Row],[Duration           ]]&lt;=120, "1 to 2 hours", TRUE, "More than 2 hours")</f>
        <v>More than 2 hours</v>
      </c>
      <c r="L765">
        <f>ROUND(calls[[#This Row],[Satisfaction Rating]],0)</f>
        <v>4</v>
      </c>
    </row>
    <row r="766" spans="2:12" x14ac:dyDescent="0.35">
      <c r="B766" t="s">
        <v>787</v>
      </c>
      <c r="C766" t="s">
        <v>6</v>
      </c>
      <c r="D766">
        <v>110</v>
      </c>
      <c r="E766" s="17" t="s">
        <v>9</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           ]]&lt;=10,"Under 10 mins", calls[[#This Row],[Duration           ]]&lt;=30, "10 to 30 mins", calls[[#This Row],[Duration           ]]&lt;=60, "30 to 60 mins", calls[[#This Row],[Duration           ]]&lt;=120, "1 to 2 hours", TRUE, "More than 2 hours")</f>
        <v>1 to 2 hours</v>
      </c>
      <c r="L766">
        <f>ROUND(calls[[#This Row],[Satisfaction Rating]],0)</f>
        <v>3</v>
      </c>
    </row>
    <row r="767" spans="2:12" x14ac:dyDescent="0.35">
      <c r="B767" t="s">
        <v>788</v>
      </c>
      <c r="C767" t="s">
        <v>18</v>
      </c>
      <c r="D767">
        <v>64</v>
      </c>
      <c r="E767" s="17" t="s">
        <v>12</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           ]]&lt;=10,"Under 10 mins", calls[[#This Row],[Duration           ]]&lt;=30, "10 to 30 mins", calls[[#This Row],[Duration           ]]&lt;=60, "30 to 60 mins", calls[[#This Row],[Duration           ]]&lt;=120, "1 to 2 hours", TRUE, "More than 2 hours")</f>
        <v>1 to 2 hours</v>
      </c>
      <c r="L767">
        <f>ROUND(calls[[#This Row],[Satisfaction Rating]],0)</f>
        <v>2</v>
      </c>
    </row>
    <row r="768" spans="2:12" x14ac:dyDescent="0.35">
      <c r="B768" t="s">
        <v>789</v>
      </c>
      <c r="C768" t="s">
        <v>21</v>
      </c>
      <c r="D768">
        <v>127</v>
      </c>
      <c r="E768" s="17" t="s">
        <v>8</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           ]]&lt;=10,"Under 10 mins", calls[[#This Row],[Duration           ]]&lt;=30, "10 to 30 mins", calls[[#This Row],[Duration           ]]&lt;=60, "30 to 60 mins", calls[[#This Row],[Duration           ]]&lt;=120, "1 to 2 hours", TRUE, "More than 2 hours")</f>
        <v>More than 2 hours</v>
      </c>
      <c r="L768">
        <f>ROUND(calls[[#This Row],[Satisfaction Rating]],0)</f>
        <v>5</v>
      </c>
    </row>
    <row r="769" spans="2:12" x14ac:dyDescent="0.35">
      <c r="B769" t="s">
        <v>790</v>
      </c>
      <c r="C769" t="s">
        <v>4</v>
      </c>
      <c r="D769">
        <v>124</v>
      </c>
      <c r="E769" s="17" t="s">
        <v>10</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           ]]&lt;=10,"Under 10 mins", calls[[#This Row],[Duration           ]]&lt;=30, "10 to 30 mins", calls[[#This Row],[Duration           ]]&lt;=60, "30 to 60 mins", calls[[#This Row],[Duration           ]]&lt;=120, "1 to 2 hours", TRUE, "More than 2 hours")</f>
        <v>More than 2 hours</v>
      </c>
      <c r="L769">
        <f>ROUND(calls[[#This Row],[Satisfaction Rating]],0)</f>
        <v>4</v>
      </c>
    </row>
    <row r="770" spans="2:12" x14ac:dyDescent="0.35">
      <c r="B770" t="s">
        <v>791</v>
      </c>
      <c r="C770" t="s">
        <v>18</v>
      </c>
      <c r="D770">
        <v>125</v>
      </c>
      <c r="E770" s="17" t="s">
        <v>8</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           ]]&lt;=10,"Under 10 mins", calls[[#This Row],[Duration           ]]&lt;=30, "10 to 30 mins", calls[[#This Row],[Duration           ]]&lt;=60, "30 to 60 mins", calls[[#This Row],[Duration           ]]&lt;=120, "1 to 2 hours", TRUE, "More than 2 hours")</f>
        <v>More than 2 hours</v>
      </c>
      <c r="L770">
        <f>ROUND(calls[[#This Row],[Satisfaction Rating]],0)</f>
        <v>4</v>
      </c>
    </row>
    <row r="771" spans="2:12" x14ac:dyDescent="0.35">
      <c r="B771" t="s">
        <v>792</v>
      </c>
      <c r="C771" t="s">
        <v>11</v>
      </c>
      <c r="D771">
        <v>70</v>
      </c>
      <c r="E771" s="17" t="s">
        <v>8</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           ]]&lt;=10,"Under 10 mins", calls[[#This Row],[Duration           ]]&lt;=30, "10 to 30 mins", calls[[#This Row],[Duration           ]]&lt;=60, "30 to 60 mins", calls[[#This Row],[Duration           ]]&lt;=120, "1 to 2 hours", TRUE, "More than 2 hours")</f>
        <v>1 to 2 hours</v>
      </c>
      <c r="L771">
        <f>ROUND(calls[[#This Row],[Satisfaction Rating]],0)</f>
        <v>2</v>
      </c>
    </row>
    <row r="772" spans="2:12" x14ac:dyDescent="0.35">
      <c r="B772" t="s">
        <v>793</v>
      </c>
      <c r="C772" t="s">
        <v>21</v>
      </c>
      <c r="D772">
        <v>93</v>
      </c>
      <c r="E772" s="17" t="s">
        <v>12</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           ]]&lt;=10,"Under 10 mins", calls[[#This Row],[Duration           ]]&lt;=30, "10 to 30 mins", calls[[#This Row],[Duration           ]]&lt;=60, "30 to 60 mins", calls[[#This Row],[Duration           ]]&lt;=120, "1 to 2 hours", TRUE, "More than 2 hours")</f>
        <v>1 to 2 hours</v>
      </c>
      <c r="L772">
        <f>ROUND(calls[[#This Row],[Satisfaction Rating]],0)</f>
        <v>2</v>
      </c>
    </row>
    <row r="773" spans="2:12" x14ac:dyDescent="0.35">
      <c r="B773" t="s">
        <v>794</v>
      </c>
      <c r="C773" t="s">
        <v>11</v>
      </c>
      <c r="D773">
        <v>120</v>
      </c>
      <c r="E773" s="17" t="s">
        <v>5</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           ]]&lt;=10,"Under 10 mins", calls[[#This Row],[Duration           ]]&lt;=30, "10 to 30 mins", calls[[#This Row],[Duration           ]]&lt;=60, "30 to 60 mins", calls[[#This Row],[Duration           ]]&lt;=120, "1 to 2 hours", TRUE, "More than 2 hours")</f>
        <v>1 to 2 hours</v>
      </c>
      <c r="L773">
        <f>ROUND(calls[[#This Row],[Satisfaction Rating]],0)</f>
        <v>3</v>
      </c>
    </row>
    <row r="774" spans="2:12" x14ac:dyDescent="0.35">
      <c r="B774" t="s">
        <v>795</v>
      </c>
      <c r="C774" t="s">
        <v>7</v>
      </c>
      <c r="D774">
        <v>96</v>
      </c>
      <c r="E774" s="17" t="s">
        <v>9</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           ]]&lt;=10,"Under 10 mins", calls[[#This Row],[Duration           ]]&lt;=30, "10 to 30 mins", calls[[#This Row],[Duration           ]]&lt;=60, "30 to 60 mins", calls[[#This Row],[Duration           ]]&lt;=120, "1 to 2 hours", TRUE, "More than 2 hours")</f>
        <v>1 to 2 hours</v>
      </c>
      <c r="L774">
        <f>ROUND(calls[[#This Row],[Satisfaction Rating]],0)</f>
        <v>3</v>
      </c>
    </row>
    <row r="775" spans="2:12" x14ac:dyDescent="0.35">
      <c r="B775" t="s">
        <v>796</v>
      </c>
      <c r="C775" t="s">
        <v>20</v>
      </c>
      <c r="D775">
        <v>67</v>
      </c>
      <c r="E775" s="17" t="s">
        <v>9</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           ]]&lt;=10,"Under 10 mins", calls[[#This Row],[Duration           ]]&lt;=30, "10 to 30 mins", calls[[#This Row],[Duration           ]]&lt;=60, "30 to 60 mins", calls[[#This Row],[Duration           ]]&lt;=120, "1 to 2 hours", TRUE, "More than 2 hours")</f>
        <v>1 to 2 hours</v>
      </c>
      <c r="L775">
        <f>ROUND(calls[[#This Row],[Satisfaction Rating]],0)</f>
        <v>4</v>
      </c>
    </row>
    <row r="776" spans="2:12" x14ac:dyDescent="0.35">
      <c r="B776" t="s">
        <v>797</v>
      </c>
      <c r="C776" t="s">
        <v>18</v>
      </c>
      <c r="D776">
        <v>119</v>
      </c>
      <c r="E776" s="17" t="s">
        <v>9</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           ]]&lt;=10,"Under 10 mins", calls[[#This Row],[Duration           ]]&lt;=30, "10 to 30 mins", calls[[#This Row],[Duration           ]]&lt;=60, "30 to 60 mins", calls[[#This Row],[Duration           ]]&lt;=120, "1 to 2 hours", TRUE, "More than 2 hours")</f>
        <v>1 to 2 hours</v>
      </c>
      <c r="L776">
        <f>ROUND(calls[[#This Row],[Satisfaction Rating]],0)</f>
        <v>3</v>
      </c>
    </row>
    <row r="777" spans="2:12" x14ac:dyDescent="0.35">
      <c r="B777" t="s">
        <v>798</v>
      </c>
      <c r="C777" t="s">
        <v>4</v>
      </c>
      <c r="D777">
        <v>61</v>
      </c>
      <c r="E777" s="17" t="s">
        <v>10</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           ]]&lt;=10,"Under 10 mins", calls[[#This Row],[Duration           ]]&lt;=30, "10 to 30 mins", calls[[#This Row],[Duration           ]]&lt;=60, "30 to 60 mins", calls[[#This Row],[Duration           ]]&lt;=120, "1 to 2 hours", TRUE, "More than 2 hours")</f>
        <v>1 to 2 hours</v>
      </c>
      <c r="L777">
        <f>ROUND(calls[[#This Row],[Satisfaction Rating]],0)</f>
        <v>4</v>
      </c>
    </row>
    <row r="778" spans="2:12" x14ac:dyDescent="0.35">
      <c r="B778" t="s">
        <v>799</v>
      </c>
      <c r="C778" t="s">
        <v>7</v>
      </c>
      <c r="D778">
        <v>29</v>
      </c>
      <c r="E778" s="17" t="s">
        <v>12</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           ]]&lt;=10,"Under 10 mins", calls[[#This Row],[Duration           ]]&lt;=30, "10 to 30 mins", calls[[#This Row],[Duration           ]]&lt;=60, "30 to 60 mins", calls[[#This Row],[Duration           ]]&lt;=120, "1 to 2 hours", TRUE, "More than 2 hours")</f>
        <v>10 to 30 mins</v>
      </c>
      <c r="L778">
        <f>ROUND(calls[[#This Row],[Satisfaction Rating]],0)</f>
        <v>5</v>
      </c>
    </row>
    <row r="779" spans="2:12" x14ac:dyDescent="0.35">
      <c r="B779" t="s">
        <v>800</v>
      </c>
      <c r="C779" t="s">
        <v>23</v>
      </c>
      <c r="D779">
        <v>134</v>
      </c>
      <c r="E779" s="17" t="s">
        <v>5</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           ]]&lt;=10,"Under 10 mins", calls[[#This Row],[Duration           ]]&lt;=30, "10 to 30 mins", calls[[#This Row],[Duration           ]]&lt;=60, "30 to 60 mins", calls[[#This Row],[Duration           ]]&lt;=120, "1 to 2 hours", TRUE, "More than 2 hours")</f>
        <v>More than 2 hours</v>
      </c>
      <c r="L779">
        <f>ROUND(calls[[#This Row],[Satisfaction Rating]],0)</f>
        <v>4</v>
      </c>
    </row>
    <row r="780" spans="2:12" x14ac:dyDescent="0.35">
      <c r="B780" t="s">
        <v>801</v>
      </c>
      <c r="C780" t="s">
        <v>6</v>
      </c>
      <c r="D780">
        <v>113</v>
      </c>
      <c r="E780" s="17" t="s">
        <v>9</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           ]]&lt;=10,"Under 10 mins", calls[[#This Row],[Duration           ]]&lt;=30, "10 to 30 mins", calls[[#This Row],[Duration           ]]&lt;=60, "30 to 60 mins", calls[[#This Row],[Duration           ]]&lt;=120, "1 to 2 hours", TRUE, "More than 2 hours")</f>
        <v>1 to 2 hours</v>
      </c>
      <c r="L780">
        <f>ROUND(calls[[#This Row],[Satisfaction Rating]],0)</f>
        <v>3</v>
      </c>
    </row>
    <row r="781" spans="2:12" x14ac:dyDescent="0.35">
      <c r="B781" t="s">
        <v>802</v>
      </c>
      <c r="C781" t="s">
        <v>16</v>
      </c>
      <c r="D781">
        <v>12</v>
      </c>
      <c r="E781" s="17" t="s">
        <v>5</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           ]]&lt;=10,"Under 10 mins", calls[[#This Row],[Duration           ]]&lt;=30, "10 to 30 mins", calls[[#This Row],[Duration           ]]&lt;=60, "30 to 60 mins", calls[[#This Row],[Duration           ]]&lt;=120, "1 to 2 hours", TRUE, "More than 2 hours")</f>
        <v>10 to 30 mins</v>
      </c>
      <c r="L781">
        <f>ROUND(calls[[#This Row],[Satisfaction Rating]],0)</f>
        <v>5</v>
      </c>
    </row>
    <row r="782" spans="2:12" x14ac:dyDescent="0.35">
      <c r="B782" t="s">
        <v>803</v>
      </c>
      <c r="C782" t="s">
        <v>13</v>
      </c>
      <c r="D782">
        <v>78</v>
      </c>
      <c r="E782" s="17" t="s">
        <v>12</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           ]]&lt;=10,"Under 10 mins", calls[[#This Row],[Duration           ]]&lt;=30, "10 to 30 mins", calls[[#This Row],[Duration           ]]&lt;=60, "30 to 60 mins", calls[[#This Row],[Duration           ]]&lt;=120, "1 to 2 hours", TRUE, "More than 2 hours")</f>
        <v>1 to 2 hours</v>
      </c>
      <c r="L782">
        <f>ROUND(calls[[#This Row],[Satisfaction Rating]],0)</f>
        <v>4</v>
      </c>
    </row>
    <row r="783" spans="2:12" x14ac:dyDescent="0.35">
      <c r="B783" t="s">
        <v>804</v>
      </c>
      <c r="C783" t="s">
        <v>18</v>
      </c>
      <c r="D783">
        <v>82</v>
      </c>
      <c r="E783" s="17" t="s">
        <v>8</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           ]]&lt;=10,"Under 10 mins", calls[[#This Row],[Duration           ]]&lt;=30, "10 to 30 mins", calls[[#This Row],[Duration           ]]&lt;=60, "30 to 60 mins", calls[[#This Row],[Duration           ]]&lt;=120, "1 to 2 hours", TRUE, "More than 2 hours")</f>
        <v>1 to 2 hours</v>
      </c>
      <c r="L783">
        <f>ROUND(calls[[#This Row],[Satisfaction Rating]],0)</f>
        <v>4</v>
      </c>
    </row>
    <row r="784" spans="2:12" x14ac:dyDescent="0.35">
      <c r="B784" t="s">
        <v>805</v>
      </c>
      <c r="C784" t="s">
        <v>17</v>
      </c>
      <c r="D784">
        <v>149</v>
      </c>
      <c r="E784" s="17" t="s">
        <v>10</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           ]]&lt;=10,"Under 10 mins", calls[[#This Row],[Duration           ]]&lt;=30, "10 to 30 mins", calls[[#This Row],[Duration           ]]&lt;=60, "30 to 60 mins", calls[[#This Row],[Duration           ]]&lt;=120, "1 to 2 hours", TRUE, "More than 2 hours")</f>
        <v>More than 2 hours</v>
      </c>
      <c r="L784">
        <f>ROUND(calls[[#This Row],[Satisfaction Rating]],0)</f>
        <v>3</v>
      </c>
    </row>
    <row r="785" spans="2:12" x14ac:dyDescent="0.35">
      <c r="B785" t="s">
        <v>806</v>
      </c>
      <c r="C785" t="s">
        <v>14</v>
      </c>
      <c r="D785">
        <v>56</v>
      </c>
      <c r="E785" s="17" t="s">
        <v>5</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           ]]&lt;=10,"Under 10 mins", calls[[#This Row],[Duration           ]]&lt;=30, "10 to 30 mins", calls[[#This Row],[Duration           ]]&lt;=60, "30 to 60 mins", calls[[#This Row],[Duration           ]]&lt;=120, "1 to 2 hours", TRUE, "More than 2 hours")</f>
        <v>30 to 60 mins</v>
      </c>
      <c r="L785">
        <f>ROUND(calls[[#This Row],[Satisfaction Rating]],0)</f>
        <v>5</v>
      </c>
    </row>
    <row r="786" spans="2:12" x14ac:dyDescent="0.35">
      <c r="B786" t="s">
        <v>807</v>
      </c>
      <c r="C786" t="s">
        <v>7</v>
      </c>
      <c r="D786">
        <v>80</v>
      </c>
      <c r="E786" s="17" t="s">
        <v>10</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           ]]&lt;=10,"Under 10 mins", calls[[#This Row],[Duration           ]]&lt;=30, "10 to 30 mins", calls[[#This Row],[Duration           ]]&lt;=60, "30 to 60 mins", calls[[#This Row],[Duration           ]]&lt;=120, "1 to 2 hours", TRUE, "More than 2 hours")</f>
        <v>1 to 2 hours</v>
      </c>
      <c r="L786">
        <f>ROUND(calls[[#This Row],[Satisfaction Rating]],0)</f>
        <v>4</v>
      </c>
    </row>
    <row r="787" spans="2:12" x14ac:dyDescent="0.35">
      <c r="B787" t="s">
        <v>808</v>
      </c>
      <c r="C787" t="s">
        <v>4</v>
      </c>
      <c r="D787">
        <v>131</v>
      </c>
      <c r="E787" s="17" t="s">
        <v>9</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           ]]&lt;=10,"Under 10 mins", calls[[#This Row],[Duration           ]]&lt;=30, "10 to 30 mins", calls[[#This Row],[Duration           ]]&lt;=60, "30 to 60 mins", calls[[#This Row],[Duration           ]]&lt;=120, "1 to 2 hours", TRUE, "More than 2 hours")</f>
        <v>More than 2 hours</v>
      </c>
      <c r="L787">
        <f>ROUND(calls[[#This Row],[Satisfaction Rating]],0)</f>
        <v>5</v>
      </c>
    </row>
    <row r="788" spans="2:12" x14ac:dyDescent="0.35">
      <c r="B788" t="s">
        <v>809</v>
      </c>
      <c r="C788" t="s">
        <v>4</v>
      </c>
      <c r="D788">
        <v>109</v>
      </c>
      <c r="E788" s="17" t="s">
        <v>9</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           ]]&lt;=10,"Under 10 mins", calls[[#This Row],[Duration           ]]&lt;=30, "10 to 30 mins", calls[[#This Row],[Duration           ]]&lt;=60, "30 to 60 mins", calls[[#This Row],[Duration           ]]&lt;=120, "1 to 2 hours", TRUE, "More than 2 hours")</f>
        <v>1 to 2 hours</v>
      </c>
      <c r="L788">
        <f>ROUND(calls[[#This Row],[Satisfaction Rating]],0)</f>
        <v>5</v>
      </c>
    </row>
    <row r="789" spans="2:12" x14ac:dyDescent="0.35">
      <c r="B789" t="s">
        <v>810</v>
      </c>
      <c r="C789" t="s">
        <v>14</v>
      </c>
      <c r="D789">
        <v>142</v>
      </c>
      <c r="E789" s="17" t="s">
        <v>9</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           ]]&lt;=10,"Under 10 mins", calls[[#This Row],[Duration           ]]&lt;=30, "10 to 30 mins", calls[[#This Row],[Duration           ]]&lt;=60, "30 to 60 mins", calls[[#This Row],[Duration           ]]&lt;=120, "1 to 2 hours", TRUE, "More than 2 hours")</f>
        <v>More than 2 hours</v>
      </c>
      <c r="L789">
        <f>ROUND(calls[[#This Row],[Satisfaction Rating]],0)</f>
        <v>5</v>
      </c>
    </row>
    <row r="790" spans="2:12" x14ac:dyDescent="0.35">
      <c r="B790" t="s">
        <v>811</v>
      </c>
      <c r="C790" t="s">
        <v>21</v>
      </c>
      <c r="D790">
        <v>114</v>
      </c>
      <c r="E790" s="17" t="s">
        <v>5</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           ]]&lt;=10,"Under 10 mins", calls[[#This Row],[Duration           ]]&lt;=30, "10 to 30 mins", calls[[#This Row],[Duration           ]]&lt;=60, "30 to 60 mins", calls[[#This Row],[Duration           ]]&lt;=120, "1 to 2 hours", TRUE, "More than 2 hours")</f>
        <v>1 to 2 hours</v>
      </c>
      <c r="L790">
        <f>ROUND(calls[[#This Row],[Satisfaction Rating]],0)</f>
        <v>2</v>
      </c>
    </row>
    <row r="791" spans="2:12" x14ac:dyDescent="0.35">
      <c r="B791" t="s">
        <v>812</v>
      </c>
      <c r="C791" t="s">
        <v>20</v>
      </c>
      <c r="D791">
        <v>93</v>
      </c>
      <c r="E791" s="17" t="s">
        <v>10</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           ]]&lt;=10,"Under 10 mins", calls[[#This Row],[Duration           ]]&lt;=30, "10 to 30 mins", calls[[#This Row],[Duration           ]]&lt;=60, "30 to 60 mins", calls[[#This Row],[Duration           ]]&lt;=120, "1 to 2 hours", TRUE, "More than 2 hours")</f>
        <v>1 to 2 hours</v>
      </c>
      <c r="L791">
        <f>ROUND(calls[[#This Row],[Satisfaction Rating]],0)</f>
        <v>4</v>
      </c>
    </row>
    <row r="792" spans="2:12" x14ac:dyDescent="0.35">
      <c r="B792" t="s">
        <v>813</v>
      </c>
      <c r="C792" t="s">
        <v>16</v>
      </c>
      <c r="D792">
        <v>43</v>
      </c>
      <c r="E792" s="17" t="s">
        <v>10</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           ]]&lt;=10,"Under 10 mins", calls[[#This Row],[Duration           ]]&lt;=30, "10 to 30 mins", calls[[#This Row],[Duration           ]]&lt;=60, "30 to 60 mins", calls[[#This Row],[Duration           ]]&lt;=120, "1 to 2 hours", TRUE, "More than 2 hours")</f>
        <v>30 to 60 mins</v>
      </c>
      <c r="L792">
        <f>ROUND(calls[[#This Row],[Satisfaction Rating]],0)</f>
        <v>3</v>
      </c>
    </row>
    <row r="793" spans="2:12" x14ac:dyDescent="0.35">
      <c r="B793" t="s">
        <v>814</v>
      </c>
      <c r="C793" t="s">
        <v>23</v>
      </c>
      <c r="D793">
        <v>78</v>
      </c>
      <c r="E793" s="17" t="s">
        <v>12</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           ]]&lt;=10,"Under 10 mins", calls[[#This Row],[Duration           ]]&lt;=30, "10 to 30 mins", calls[[#This Row],[Duration           ]]&lt;=60, "30 to 60 mins", calls[[#This Row],[Duration           ]]&lt;=120, "1 to 2 hours", TRUE, "More than 2 hours")</f>
        <v>1 to 2 hours</v>
      </c>
      <c r="L793">
        <f>ROUND(calls[[#This Row],[Satisfaction Rating]],0)</f>
        <v>5</v>
      </c>
    </row>
    <row r="794" spans="2:12" x14ac:dyDescent="0.35">
      <c r="B794" t="s">
        <v>815</v>
      </c>
      <c r="C794" t="s">
        <v>21</v>
      </c>
      <c r="D794">
        <v>89</v>
      </c>
      <c r="E794" s="17" t="s">
        <v>9</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           ]]&lt;=10,"Under 10 mins", calls[[#This Row],[Duration           ]]&lt;=30, "10 to 30 mins", calls[[#This Row],[Duration           ]]&lt;=60, "30 to 60 mins", calls[[#This Row],[Duration           ]]&lt;=120, "1 to 2 hours", TRUE, "More than 2 hours")</f>
        <v>1 to 2 hours</v>
      </c>
      <c r="L794">
        <f>ROUND(calls[[#This Row],[Satisfaction Rating]],0)</f>
        <v>4</v>
      </c>
    </row>
    <row r="795" spans="2:12" x14ac:dyDescent="0.35">
      <c r="B795" t="s">
        <v>816</v>
      </c>
      <c r="C795" t="s">
        <v>14</v>
      </c>
      <c r="D795">
        <v>82</v>
      </c>
      <c r="E795" s="17" t="s">
        <v>8</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           ]]&lt;=10,"Under 10 mins", calls[[#This Row],[Duration           ]]&lt;=30, "10 to 30 mins", calls[[#This Row],[Duration           ]]&lt;=60, "30 to 60 mins", calls[[#This Row],[Duration           ]]&lt;=120, "1 to 2 hours", TRUE, "More than 2 hours")</f>
        <v>1 to 2 hours</v>
      </c>
      <c r="L795">
        <f>ROUND(calls[[#This Row],[Satisfaction Rating]],0)</f>
        <v>4</v>
      </c>
    </row>
    <row r="796" spans="2:12" x14ac:dyDescent="0.35">
      <c r="B796" t="s">
        <v>817</v>
      </c>
      <c r="C796" t="s">
        <v>7</v>
      </c>
      <c r="D796">
        <v>86</v>
      </c>
      <c r="E796" s="17" t="s">
        <v>9</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           ]]&lt;=10,"Under 10 mins", calls[[#This Row],[Duration           ]]&lt;=30, "10 to 30 mins", calls[[#This Row],[Duration           ]]&lt;=60, "30 to 60 mins", calls[[#This Row],[Duration           ]]&lt;=120, "1 to 2 hours", TRUE, "More than 2 hours")</f>
        <v>1 to 2 hours</v>
      </c>
      <c r="L796">
        <f>ROUND(calls[[#This Row],[Satisfaction Rating]],0)</f>
        <v>2</v>
      </c>
    </row>
    <row r="797" spans="2:12" x14ac:dyDescent="0.35">
      <c r="B797" t="s">
        <v>818</v>
      </c>
      <c r="C797" t="s">
        <v>15</v>
      </c>
      <c r="D797">
        <v>57</v>
      </c>
      <c r="E797" s="17" t="s">
        <v>12</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           ]]&lt;=10,"Under 10 mins", calls[[#This Row],[Duration           ]]&lt;=30, "10 to 30 mins", calls[[#This Row],[Duration           ]]&lt;=60, "30 to 60 mins", calls[[#This Row],[Duration           ]]&lt;=120, "1 to 2 hours", TRUE, "More than 2 hours")</f>
        <v>30 to 60 mins</v>
      </c>
      <c r="L797">
        <f>ROUND(calls[[#This Row],[Satisfaction Rating]],0)</f>
        <v>5</v>
      </c>
    </row>
    <row r="798" spans="2:12" x14ac:dyDescent="0.35">
      <c r="B798" t="s">
        <v>819</v>
      </c>
      <c r="C798" t="s">
        <v>20</v>
      </c>
      <c r="D798">
        <v>103</v>
      </c>
      <c r="E798" s="17" t="s">
        <v>5</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           ]]&lt;=10,"Under 10 mins", calls[[#This Row],[Duration           ]]&lt;=30, "10 to 30 mins", calls[[#This Row],[Duration           ]]&lt;=60, "30 to 60 mins", calls[[#This Row],[Duration           ]]&lt;=120, "1 to 2 hours", TRUE, "More than 2 hours")</f>
        <v>1 to 2 hours</v>
      </c>
      <c r="L798">
        <f>ROUND(calls[[#This Row],[Satisfaction Rating]],0)</f>
        <v>5</v>
      </c>
    </row>
    <row r="799" spans="2:12" x14ac:dyDescent="0.35">
      <c r="B799" t="s">
        <v>820</v>
      </c>
      <c r="C799" t="s">
        <v>13</v>
      </c>
      <c r="D799">
        <v>138</v>
      </c>
      <c r="E799" s="17" t="s">
        <v>12</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           ]]&lt;=10,"Under 10 mins", calls[[#This Row],[Duration           ]]&lt;=30, "10 to 30 mins", calls[[#This Row],[Duration           ]]&lt;=60, "30 to 60 mins", calls[[#This Row],[Duration           ]]&lt;=120, "1 to 2 hours", TRUE, "More than 2 hours")</f>
        <v>More than 2 hours</v>
      </c>
      <c r="L799">
        <f>ROUND(calls[[#This Row],[Satisfaction Rating]],0)</f>
        <v>3</v>
      </c>
    </row>
    <row r="800" spans="2:12" x14ac:dyDescent="0.35">
      <c r="B800" t="s">
        <v>821</v>
      </c>
      <c r="C800" t="s">
        <v>17</v>
      </c>
      <c r="D800">
        <v>88</v>
      </c>
      <c r="E800" s="17" t="s">
        <v>8</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           ]]&lt;=10,"Under 10 mins", calls[[#This Row],[Duration           ]]&lt;=30, "10 to 30 mins", calls[[#This Row],[Duration           ]]&lt;=60, "30 to 60 mins", calls[[#This Row],[Duration           ]]&lt;=120, "1 to 2 hours", TRUE, "More than 2 hours")</f>
        <v>1 to 2 hours</v>
      </c>
      <c r="L800">
        <f>ROUND(calls[[#This Row],[Satisfaction Rating]],0)</f>
        <v>5</v>
      </c>
    </row>
    <row r="801" spans="2:12" x14ac:dyDescent="0.35">
      <c r="B801" t="s">
        <v>822</v>
      </c>
      <c r="C801" t="s">
        <v>21</v>
      </c>
      <c r="D801">
        <v>118</v>
      </c>
      <c r="E801" s="17" t="s">
        <v>10</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           ]]&lt;=10,"Under 10 mins", calls[[#This Row],[Duration           ]]&lt;=30, "10 to 30 mins", calls[[#This Row],[Duration           ]]&lt;=60, "30 to 60 mins", calls[[#This Row],[Duration           ]]&lt;=120, "1 to 2 hours", TRUE, "More than 2 hours")</f>
        <v>1 to 2 hours</v>
      </c>
      <c r="L801">
        <f>ROUND(calls[[#This Row],[Satisfaction Rating]],0)</f>
        <v>4</v>
      </c>
    </row>
    <row r="802" spans="2:12" x14ac:dyDescent="0.35">
      <c r="B802" t="s">
        <v>823</v>
      </c>
      <c r="C802" t="s">
        <v>7</v>
      </c>
      <c r="D802">
        <v>4</v>
      </c>
      <c r="E802" s="17" t="s">
        <v>9</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           ]]&lt;=10,"Under 10 mins", calls[[#This Row],[Duration           ]]&lt;=30, "10 to 30 mins", calls[[#This Row],[Duration           ]]&lt;=60, "30 to 60 mins", calls[[#This Row],[Duration           ]]&lt;=120, "1 to 2 hours", TRUE, "More than 2 hours")</f>
        <v>Under 10 mins</v>
      </c>
      <c r="L802">
        <f>ROUND(calls[[#This Row],[Satisfaction Rating]],0)</f>
        <v>4</v>
      </c>
    </row>
    <row r="803" spans="2:12" x14ac:dyDescent="0.35">
      <c r="B803" t="s">
        <v>824</v>
      </c>
      <c r="C803" t="s">
        <v>16</v>
      </c>
      <c r="D803">
        <v>78</v>
      </c>
      <c r="E803" s="17" t="s">
        <v>5</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           ]]&lt;=10,"Under 10 mins", calls[[#This Row],[Duration           ]]&lt;=30, "10 to 30 mins", calls[[#This Row],[Duration           ]]&lt;=60, "30 to 60 mins", calls[[#This Row],[Duration           ]]&lt;=120, "1 to 2 hours", TRUE, "More than 2 hours")</f>
        <v>1 to 2 hours</v>
      </c>
      <c r="L803">
        <f>ROUND(calls[[#This Row],[Satisfaction Rating]],0)</f>
        <v>4</v>
      </c>
    </row>
    <row r="804" spans="2:12" x14ac:dyDescent="0.35">
      <c r="B804" t="s">
        <v>825</v>
      </c>
      <c r="C804" t="s">
        <v>6</v>
      </c>
      <c r="D804">
        <v>69</v>
      </c>
      <c r="E804" s="17" t="s">
        <v>9</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           ]]&lt;=10,"Under 10 mins", calls[[#This Row],[Duration           ]]&lt;=30, "10 to 30 mins", calls[[#This Row],[Duration           ]]&lt;=60, "30 to 60 mins", calls[[#This Row],[Duration           ]]&lt;=120, "1 to 2 hours", TRUE, "More than 2 hours")</f>
        <v>1 to 2 hours</v>
      </c>
      <c r="L804">
        <f>ROUND(calls[[#This Row],[Satisfaction Rating]],0)</f>
        <v>3</v>
      </c>
    </row>
    <row r="805" spans="2:12" x14ac:dyDescent="0.35">
      <c r="B805" t="s">
        <v>826</v>
      </c>
      <c r="C805" t="s">
        <v>14</v>
      </c>
      <c r="D805">
        <v>90</v>
      </c>
      <c r="E805" s="17" t="s">
        <v>12</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           ]]&lt;=10,"Under 10 mins", calls[[#This Row],[Duration           ]]&lt;=30, "10 to 30 mins", calls[[#This Row],[Duration           ]]&lt;=60, "30 to 60 mins", calls[[#This Row],[Duration           ]]&lt;=120, "1 to 2 hours", TRUE, "More than 2 hours")</f>
        <v>1 to 2 hours</v>
      </c>
      <c r="L805">
        <f>ROUND(calls[[#This Row],[Satisfaction Rating]],0)</f>
        <v>4</v>
      </c>
    </row>
    <row r="806" spans="2:12" x14ac:dyDescent="0.35">
      <c r="B806" t="s">
        <v>827</v>
      </c>
      <c r="C806" t="s">
        <v>6</v>
      </c>
      <c r="D806">
        <v>134</v>
      </c>
      <c r="E806" s="17" t="s">
        <v>9</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           ]]&lt;=10,"Under 10 mins", calls[[#This Row],[Duration           ]]&lt;=30, "10 to 30 mins", calls[[#This Row],[Duration           ]]&lt;=60, "30 to 60 mins", calls[[#This Row],[Duration           ]]&lt;=120, "1 to 2 hours", TRUE, "More than 2 hours")</f>
        <v>More than 2 hours</v>
      </c>
      <c r="L806">
        <f>ROUND(calls[[#This Row],[Satisfaction Rating]],0)</f>
        <v>3</v>
      </c>
    </row>
    <row r="807" spans="2:12" x14ac:dyDescent="0.35">
      <c r="B807" t="s">
        <v>828</v>
      </c>
      <c r="C807" t="s">
        <v>11</v>
      </c>
      <c r="D807">
        <v>65</v>
      </c>
      <c r="E807" s="17" t="s">
        <v>10</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           ]]&lt;=10,"Under 10 mins", calls[[#This Row],[Duration           ]]&lt;=30, "10 to 30 mins", calls[[#This Row],[Duration           ]]&lt;=60, "30 to 60 mins", calls[[#This Row],[Duration           ]]&lt;=120, "1 to 2 hours", TRUE, "More than 2 hours")</f>
        <v>1 to 2 hours</v>
      </c>
      <c r="L807">
        <f>ROUND(calls[[#This Row],[Satisfaction Rating]],0)</f>
        <v>5</v>
      </c>
    </row>
    <row r="808" spans="2:12" x14ac:dyDescent="0.35">
      <c r="B808" t="s">
        <v>829</v>
      </c>
      <c r="C808" t="s">
        <v>22</v>
      </c>
      <c r="D808">
        <v>54</v>
      </c>
      <c r="E808" s="17" t="s">
        <v>5</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           ]]&lt;=10,"Under 10 mins", calls[[#This Row],[Duration           ]]&lt;=30, "10 to 30 mins", calls[[#This Row],[Duration           ]]&lt;=60, "30 to 60 mins", calls[[#This Row],[Duration           ]]&lt;=120, "1 to 2 hours", TRUE, "More than 2 hours")</f>
        <v>30 to 60 mins</v>
      </c>
      <c r="L808">
        <f>ROUND(calls[[#This Row],[Satisfaction Rating]],0)</f>
        <v>4</v>
      </c>
    </row>
    <row r="809" spans="2:12" x14ac:dyDescent="0.35">
      <c r="B809" t="s">
        <v>830</v>
      </c>
      <c r="C809" t="s">
        <v>22</v>
      </c>
      <c r="D809">
        <v>90</v>
      </c>
      <c r="E809" s="17" t="s">
        <v>5</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           ]]&lt;=10,"Under 10 mins", calls[[#This Row],[Duration           ]]&lt;=30, "10 to 30 mins", calls[[#This Row],[Duration           ]]&lt;=60, "30 to 60 mins", calls[[#This Row],[Duration           ]]&lt;=120, "1 to 2 hours", TRUE, "More than 2 hours")</f>
        <v>1 to 2 hours</v>
      </c>
      <c r="L809">
        <f>ROUND(calls[[#This Row],[Satisfaction Rating]],0)</f>
        <v>4</v>
      </c>
    </row>
    <row r="810" spans="2:12" x14ac:dyDescent="0.35">
      <c r="B810" t="s">
        <v>831</v>
      </c>
      <c r="C810" t="s">
        <v>14</v>
      </c>
      <c r="D810">
        <v>66</v>
      </c>
      <c r="E810" s="17" t="s">
        <v>5</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           ]]&lt;=10,"Under 10 mins", calls[[#This Row],[Duration           ]]&lt;=30, "10 to 30 mins", calls[[#This Row],[Duration           ]]&lt;=60, "30 to 60 mins", calls[[#This Row],[Duration           ]]&lt;=120, "1 to 2 hours", TRUE, "More than 2 hours")</f>
        <v>1 to 2 hours</v>
      </c>
      <c r="L810">
        <f>ROUND(calls[[#This Row],[Satisfaction Rating]],0)</f>
        <v>5</v>
      </c>
    </row>
    <row r="811" spans="2:12" x14ac:dyDescent="0.35">
      <c r="B811" t="s">
        <v>832</v>
      </c>
      <c r="C811" t="s">
        <v>7</v>
      </c>
      <c r="D811">
        <v>150</v>
      </c>
      <c r="E811" s="17" t="s">
        <v>5</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           ]]&lt;=10,"Under 10 mins", calls[[#This Row],[Duration           ]]&lt;=30, "10 to 30 mins", calls[[#This Row],[Duration           ]]&lt;=60, "30 to 60 mins", calls[[#This Row],[Duration           ]]&lt;=120, "1 to 2 hours", TRUE, "More than 2 hours")</f>
        <v>More than 2 hours</v>
      </c>
      <c r="L811">
        <f>ROUND(calls[[#This Row],[Satisfaction Rating]],0)</f>
        <v>4</v>
      </c>
    </row>
    <row r="812" spans="2:12" x14ac:dyDescent="0.35">
      <c r="B812" t="s">
        <v>833</v>
      </c>
      <c r="C812" t="s">
        <v>23</v>
      </c>
      <c r="D812">
        <v>18</v>
      </c>
      <c r="E812" s="17" t="s">
        <v>10</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           ]]&lt;=10,"Under 10 mins", calls[[#This Row],[Duration           ]]&lt;=30, "10 to 30 mins", calls[[#This Row],[Duration           ]]&lt;=60, "30 to 60 mins", calls[[#This Row],[Duration           ]]&lt;=120, "1 to 2 hours", TRUE, "More than 2 hours")</f>
        <v>10 to 30 mins</v>
      </c>
      <c r="L812">
        <f>ROUND(calls[[#This Row],[Satisfaction Rating]],0)</f>
        <v>5</v>
      </c>
    </row>
    <row r="813" spans="2:12" x14ac:dyDescent="0.35">
      <c r="B813" t="s">
        <v>834</v>
      </c>
      <c r="C813" t="s">
        <v>22</v>
      </c>
      <c r="D813">
        <v>87</v>
      </c>
      <c r="E813" s="17" t="s">
        <v>10</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           ]]&lt;=10,"Under 10 mins", calls[[#This Row],[Duration           ]]&lt;=30, "10 to 30 mins", calls[[#This Row],[Duration           ]]&lt;=60, "30 to 60 mins", calls[[#This Row],[Duration           ]]&lt;=120, "1 to 2 hours", TRUE, "More than 2 hours")</f>
        <v>1 to 2 hours</v>
      </c>
      <c r="L813">
        <f>ROUND(calls[[#This Row],[Satisfaction Rating]],0)</f>
        <v>4</v>
      </c>
    </row>
    <row r="814" spans="2:12" x14ac:dyDescent="0.35">
      <c r="B814" t="s">
        <v>835</v>
      </c>
      <c r="C814" t="s">
        <v>13</v>
      </c>
      <c r="D814">
        <v>94</v>
      </c>
      <c r="E814" s="17" t="s">
        <v>5</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           ]]&lt;=10,"Under 10 mins", calls[[#This Row],[Duration           ]]&lt;=30, "10 to 30 mins", calls[[#This Row],[Duration           ]]&lt;=60, "30 to 60 mins", calls[[#This Row],[Duration           ]]&lt;=120, "1 to 2 hours", TRUE, "More than 2 hours")</f>
        <v>1 to 2 hours</v>
      </c>
      <c r="L814">
        <f>ROUND(calls[[#This Row],[Satisfaction Rating]],0)</f>
        <v>3</v>
      </c>
    </row>
    <row r="815" spans="2:12" x14ac:dyDescent="0.35">
      <c r="B815" t="s">
        <v>836</v>
      </c>
      <c r="C815" t="s">
        <v>15</v>
      </c>
      <c r="D815">
        <v>56</v>
      </c>
      <c r="E815" s="17" t="s">
        <v>5</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           ]]&lt;=10,"Under 10 mins", calls[[#This Row],[Duration           ]]&lt;=30, "10 to 30 mins", calls[[#This Row],[Duration           ]]&lt;=60, "30 to 60 mins", calls[[#This Row],[Duration           ]]&lt;=120, "1 to 2 hours", TRUE, "More than 2 hours")</f>
        <v>30 to 60 mins</v>
      </c>
      <c r="L815">
        <f>ROUND(calls[[#This Row],[Satisfaction Rating]],0)</f>
        <v>3</v>
      </c>
    </row>
    <row r="816" spans="2:12" x14ac:dyDescent="0.35">
      <c r="B816" t="s">
        <v>837</v>
      </c>
      <c r="C816" t="s">
        <v>21</v>
      </c>
      <c r="D816">
        <v>41</v>
      </c>
      <c r="E816" s="17" t="s">
        <v>8</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           ]]&lt;=10,"Under 10 mins", calls[[#This Row],[Duration           ]]&lt;=30, "10 to 30 mins", calls[[#This Row],[Duration           ]]&lt;=60, "30 to 60 mins", calls[[#This Row],[Duration           ]]&lt;=120, "1 to 2 hours", TRUE, "More than 2 hours")</f>
        <v>30 to 60 mins</v>
      </c>
      <c r="L816">
        <f>ROUND(calls[[#This Row],[Satisfaction Rating]],0)</f>
        <v>4</v>
      </c>
    </row>
    <row r="817" spans="2:12" x14ac:dyDescent="0.35">
      <c r="B817" t="s">
        <v>838</v>
      </c>
      <c r="C817" t="s">
        <v>7</v>
      </c>
      <c r="D817">
        <v>119</v>
      </c>
      <c r="E817" s="17" t="s">
        <v>12</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           ]]&lt;=10,"Under 10 mins", calls[[#This Row],[Duration           ]]&lt;=30, "10 to 30 mins", calls[[#This Row],[Duration           ]]&lt;=60, "30 to 60 mins", calls[[#This Row],[Duration           ]]&lt;=120, "1 to 2 hours", TRUE, "More than 2 hours")</f>
        <v>1 to 2 hours</v>
      </c>
      <c r="L817">
        <f>ROUND(calls[[#This Row],[Satisfaction Rating]],0)</f>
        <v>4</v>
      </c>
    </row>
    <row r="818" spans="2:12" x14ac:dyDescent="0.35">
      <c r="B818" t="s">
        <v>839</v>
      </c>
      <c r="C818" t="s">
        <v>20</v>
      </c>
      <c r="D818">
        <v>108</v>
      </c>
      <c r="E818" s="17" t="s">
        <v>5</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           ]]&lt;=10,"Under 10 mins", calls[[#This Row],[Duration           ]]&lt;=30, "10 to 30 mins", calls[[#This Row],[Duration           ]]&lt;=60, "30 to 60 mins", calls[[#This Row],[Duration           ]]&lt;=120, "1 to 2 hours", TRUE, "More than 2 hours")</f>
        <v>1 to 2 hours</v>
      </c>
      <c r="L818">
        <f>ROUND(calls[[#This Row],[Satisfaction Rating]],0)</f>
        <v>3</v>
      </c>
    </row>
    <row r="819" spans="2:12" x14ac:dyDescent="0.35">
      <c r="B819" t="s">
        <v>840</v>
      </c>
      <c r="C819" t="s">
        <v>16</v>
      </c>
      <c r="D819">
        <v>63</v>
      </c>
      <c r="E819" s="17" t="s">
        <v>9</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           ]]&lt;=10,"Under 10 mins", calls[[#This Row],[Duration           ]]&lt;=30, "10 to 30 mins", calls[[#This Row],[Duration           ]]&lt;=60, "30 to 60 mins", calls[[#This Row],[Duration           ]]&lt;=120, "1 to 2 hours", TRUE, "More than 2 hours")</f>
        <v>1 to 2 hours</v>
      </c>
      <c r="L819">
        <f>ROUND(calls[[#This Row],[Satisfaction Rating]],0)</f>
        <v>5</v>
      </c>
    </row>
    <row r="820" spans="2:12" x14ac:dyDescent="0.35">
      <c r="B820" t="s">
        <v>841</v>
      </c>
      <c r="C820" t="s">
        <v>18</v>
      </c>
      <c r="D820">
        <v>59</v>
      </c>
      <c r="E820" s="17" t="s">
        <v>5</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           ]]&lt;=10,"Under 10 mins", calls[[#This Row],[Duration           ]]&lt;=30, "10 to 30 mins", calls[[#This Row],[Duration           ]]&lt;=60, "30 to 60 mins", calls[[#This Row],[Duration           ]]&lt;=120, "1 to 2 hours", TRUE, "More than 2 hours")</f>
        <v>30 to 60 mins</v>
      </c>
      <c r="L820">
        <f>ROUND(calls[[#This Row],[Satisfaction Rating]],0)</f>
        <v>5</v>
      </c>
    </row>
    <row r="821" spans="2:12" x14ac:dyDescent="0.35">
      <c r="B821" t="s">
        <v>842</v>
      </c>
      <c r="C821" t="s">
        <v>18</v>
      </c>
      <c r="D821">
        <v>90</v>
      </c>
      <c r="E821" s="17" t="s">
        <v>8</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           ]]&lt;=10,"Under 10 mins", calls[[#This Row],[Duration           ]]&lt;=30, "10 to 30 mins", calls[[#This Row],[Duration           ]]&lt;=60, "30 to 60 mins", calls[[#This Row],[Duration           ]]&lt;=120, "1 to 2 hours", TRUE, "More than 2 hours")</f>
        <v>1 to 2 hours</v>
      </c>
      <c r="L821">
        <f>ROUND(calls[[#This Row],[Satisfaction Rating]],0)</f>
        <v>5</v>
      </c>
    </row>
    <row r="822" spans="2:12" x14ac:dyDescent="0.35">
      <c r="B822" t="s">
        <v>843</v>
      </c>
      <c r="C822" t="s">
        <v>17</v>
      </c>
      <c r="D822">
        <v>55</v>
      </c>
      <c r="E822" s="17" t="s">
        <v>8</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           ]]&lt;=10,"Under 10 mins", calls[[#This Row],[Duration           ]]&lt;=30, "10 to 30 mins", calls[[#This Row],[Duration           ]]&lt;=60, "30 to 60 mins", calls[[#This Row],[Duration           ]]&lt;=120, "1 to 2 hours", TRUE, "More than 2 hours")</f>
        <v>30 to 60 mins</v>
      </c>
      <c r="L822">
        <f>ROUND(calls[[#This Row],[Satisfaction Rating]],0)</f>
        <v>5</v>
      </c>
    </row>
    <row r="823" spans="2:12" x14ac:dyDescent="0.35">
      <c r="B823" t="s">
        <v>844</v>
      </c>
      <c r="C823" t="s">
        <v>20</v>
      </c>
      <c r="D823">
        <v>84</v>
      </c>
      <c r="E823" s="17" t="s">
        <v>12</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           ]]&lt;=10,"Under 10 mins", calls[[#This Row],[Duration           ]]&lt;=30, "10 to 30 mins", calls[[#This Row],[Duration           ]]&lt;=60, "30 to 60 mins", calls[[#This Row],[Duration           ]]&lt;=120, "1 to 2 hours", TRUE, "More than 2 hours")</f>
        <v>1 to 2 hours</v>
      </c>
      <c r="L823">
        <f>ROUND(calls[[#This Row],[Satisfaction Rating]],0)</f>
        <v>3</v>
      </c>
    </row>
    <row r="824" spans="2:12" x14ac:dyDescent="0.35">
      <c r="B824" t="s">
        <v>845</v>
      </c>
      <c r="C824" t="s">
        <v>20</v>
      </c>
      <c r="D824">
        <v>150</v>
      </c>
      <c r="E824" s="17" t="s">
        <v>10</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           ]]&lt;=10,"Under 10 mins", calls[[#This Row],[Duration           ]]&lt;=30, "10 to 30 mins", calls[[#This Row],[Duration           ]]&lt;=60, "30 to 60 mins", calls[[#This Row],[Duration           ]]&lt;=120, "1 to 2 hours", TRUE, "More than 2 hours")</f>
        <v>More than 2 hours</v>
      </c>
      <c r="L824">
        <f>ROUND(calls[[#This Row],[Satisfaction Rating]],0)</f>
        <v>5</v>
      </c>
    </row>
    <row r="825" spans="2:12" x14ac:dyDescent="0.35">
      <c r="B825" t="s">
        <v>846</v>
      </c>
      <c r="C825" t="s">
        <v>4</v>
      </c>
      <c r="D825">
        <v>69</v>
      </c>
      <c r="E825" s="17" t="s">
        <v>5</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           ]]&lt;=10,"Under 10 mins", calls[[#This Row],[Duration           ]]&lt;=30, "10 to 30 mins", calls[[#This Row],[Duration           ]]&lt;=60, "30 to 60 mins", calls[[#This Row],[Duration           ]]&lt;=120, "1 to 2 hours", TRUE, "More than 2 hours")</f>
        <v>1 to 2 hours</v>
      </c>
      <c r="L825">
        <f>ROUND(calls[[#This Row],[Satisfaction Rating]],0)</f>
        <v>5</v>
      </c>
    </row>
    <row r="826" spans="2:12" x14ac:dyDescent="0.35">
      <c r="B826" t="s">
        <v>847</v>
      </c>
      <c r="C826" t="s">
        <v>19</v>
      </c>
      <c r="D826">
        <v>120</v>
      </c>
      <c r="E826" s="17" t="s">
        <v>8</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           ]]&lt;=10,"Under 10 mins", calls[[#This Row],[Duration           ]]&lt;=30, "10 to 30 mins", calls[[#This Row],[Duration           ]]&lt;=60, "30 to 60 mins", calls[[#This Row],[Duration           ]]&lt;=120, "1 to 2 hours", TRUE, "More than 2 hours")</f>
        <v>1 to 2 hours</v>
      </c>
      <c r="L826">
        <f>ROUND(calls[[#This Row],[Satisfaction Rating]],0)</f>
        <v>5</v>
      </c>
    </row>
    <row r="827" spans="2:12" x14ac:dyDescent="0.35">
      <c r="B827" t="s">
        <v>848</v>
      </c>
      <c r="C827" t="s">
        <v>22</v>
      </c>
      <c r="D827">
        <v>126</v>
      </c>
      <c r="E827" s="17" t="s">
        <v>12</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           ]]&lt;=10,"Under 10 mins", calls[[#This Row],[Duration           ]]&lt;=30, "10 to 30 mins", calls[[#This Row],[Duration           ]]&lt;=60, "30 to 60 mins", calls[[#This Row],[Duration           ]]&lt;=120, "1 to 2 hours", TRUE, "More than 2 hours")</f>
        <v>More than 2 hours</v>
      </c>
      <c r="L827">
        <f>ROUND(calls[[#This Row],[Satisfaction Rating]],0)</f>
        <v>5</v>
      </c>
    </row>
    <row r="828" spans="2:12" x14ac:dyDescent="0.35">
      <c r="B828" t="s">
        <v>849</v>
      </c>
      <c r="C828" t="s">
        <v>4</v>
      </c>
      <c r="D828">
        <v>120</v>
      </c>
      <c r="E828" s="17" t="s">
        <v>9</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           ]]&lt;=10,"Under 10 mins", calls[[#This Row],[Duration           ]]&lt;=30, "10 to 30 mins", calls[[#This Row],[Duration           ]]&lt;=60, "30 to 60 mins", calls[[#This Row],[Duration           ]]&lt;=120, "1 to 2 hours", TRUE, "More than 2 hours")</f>
        <v>1 to 2 hours</v>
      </c>
      <c r="L828">
        <f>ROUND(calls[[#This Row],[Satisfaction Rating]],0)</f>
        <v>4</v>
      </c>
    </row>
    <row r="829" spans="2:12" x14ac:dyDescent="0.35">
      <c r="B829" t="s">
        <v>850</v>
      </c>
      <c r="C829" t="s">
        <v>22</v>
      </c>
      <c r="D829">
        <v>139</v>
      </c>
      <c r="E829" s="17" t="s">
        <v>8</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           ]]&lt;=10,"Under 10 mins", calls[[#This Row],[Duration           ]]&lt;=30, "10 to 30 mins", calls[[#This Row],[Duration           ]]&lt;=60, "30 to 60 mins", calls[[#This Row],[Duration           ]]&lt;=120, "1 to 2 hours", TRUE, "More than 2 hours")</f>
        <v>More than 2 hours</v>
      </c>
      <c r="L829">
        <f>ROUND(calls[[#This Row],[Satisfaction Rating]],0)</f>
        <v>5</v>
      </c>
    </row>
    <row r="830" spans="2:12" x14ac:dyDescent="0.35">
      <c r="B830" t="s">
        <v>851</v>
      </c>
      <c r="C830" t="s">
        <v>17</v>
      </c>
      <c r="D830">
        <v>124</v>
      </c>
      <c r="E830" s="17" t="s">
        <v>5</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           ]]&lt;=10,"Under 10 mins", calls[[#This Row],[Duration           ]]&lt;=30, "10 to 30 mins", calls[[#This Row],[Duration           ]]&lt;=60, "30 to 60 mins", calls[[#This Row],[Duration           ]]&lt;=120, "1 to 2 hours", TRUE, "More than 2 hours")</f>
        <v>More than 2 hours</v>
      </c>
      <c r="L830">
        <f>ROUND(calls[[#This Row],[Satisfaction Rating]],0)</f>
        <v>5</v>
      </c>
    </row>
    <row r="831" spans="2:12" x14ac:dyDescent="0.35">
      <c r="B831" t="s">
        <v>852</v>
      </c>
      <c r="C831" t="s">
        <v>19</v>
      </c>
      <c r="D831">
        <v>108</v>
      </c>
      <c r="E831" s="17" t="s">
        <v>9</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           ]]&lt;=10,"Under 10 mins", calls[[#This Row],[Duration           ]]&lt;=30, "10 to 30 mins", calls[[#This Row],[Duration           ]]&lt;=60, "30 to 60 mins", calls[[#This Row],[Duration           ]]&lt;=120, "1 to 2 hours", TRUE, "More than 2 hours")</f>
        <v>1 to 2 hours</v>
      </c>
      <c r="L831">
        <f>ROUND(calls[[#This Row],[Satisfaction Rating]],0)</f>
        <v>5</v>
      </c>
    </row>
    <row r="832" spans="2:12" x14ac:dyDescent="0.35">
      <c r="B832" t="s">
        <v>853</v>
      </c>
      <c r="C832" t="s">
        <v>11</v>
      </c>
      <c r="D832">
        <v>132</v>
      </c>
      <c r="E832" s="17" t="s">
        <v>10</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           ]]&lt;=10,"Under 10 mins", calls[[#This Row],[Duration           ]]&lt;=30, "10 to 30 mins", calls[[#This Row],[Duration           ]]&lt;=60, "30 to 60 mins", calls[[#This Row],[Duration           ]]&lt;=120, "1 to 2 hours", TRUE, "More than 2 hours")</f>
        <v>More than 2 hours</v>
      </c>
      <c r="L832">
        <f>ROUND(calls[[#This Row],[Satisfaction Rating]],0)</f>
        <v>4</v>
      </c>
    </row>
    <row r="833" spans="2:12" x14ac:dyDescent="0.35">
      <c r="B833" t="s">
        <v>854</v>
      </c>
      <c r="C833" t="s">
        <v>16</v>
      </c>
      <c r="D833">
        <v>67</v>
      </c>
      <c r="E833" s="17" t="s">
        <v>10</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           ]]&lt;=10,"Under 10 mins", calls[[#This Row],[Duration           ]]&lt;=30, "10 to 30 mins", calls[[#This Row],[Duration           ]]&lt;=60, "30 to 60 mins", calls[[#This Row],[Duration           ]]&lt;=120, "1 to 2 hours", TRUE, "More than 2 hours")</f>
        <v>1 to 2 hours</v>
      </c>
      <c r="L833">
        <f>ROUND(calls[[#This Row],[Satisfaction Rating]],0)</f>
        <v>4</v>
      </c>
    </row>
    <row r="834" spans="2:12" x14ac:dyDescent="0.35">
      <c r="B834" t="s">
        <v>855</v>
      </c>
      <c r="C834" t="s">
        <v>14</v>
      </c>
      <c r="D834">
        <v>125</v>
      </c>
      <c r="E834" s="17" t="s">
        <v>10</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           ]]&lt;=10,"Under 10 mins", calls[[#This Row],[Duration           ]]&lt;=30, "10 to 30 mins", calls[[#This Row],[Duration           ]]&lt;=60, "30 to 60 mins", calls[[#This Row],[Duration           ]]&lt;=120, "1 to 2 hours", TRUE, "More than 2 hours")</f>
        <v>More than 2 hours</v>
      </c>
      <c r="L834">
        <f>ROUND(calls[[#This Row],[Satisfaction Rating]],0)</f>
        <v>5</v>
      </c>
    </row>
    <row r="835" spans="2:12" x14ac:dyDescent="0.35">
      <c r="B835" t="s">
        <v>856</v>
      </c>
      <c r="C835" t="s">
        <v>19</v>
      </c>
      <c r="D835">
        <v>23</v>
      </c>
      <c r="E835" s="17" t="s">
        <v>9</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           ]]&lt;=10,"Under 10 mins", calls[[#This Row],[Duration           ]]&lt;=30, "10 to 30 mins", calls[[#This Row],[Duration           ]]&lt;=60, "30 to 60 mins", calls[[#This Row],[Duration           ]]&lt;=120, "1 to 2 hours", TRUE, "More than 2 hours")</f>
        <v>10 to 30 mins</v>
      </c>
      <c r="L835">
        <f>ROUND(calls[[#This Row],[Satisfaction Rating]],0)</f>
        <v>3</v>
      </c>
    </row>
    <row r="836" spans="2:12" x14ac:dyDescent="0.35">
      <c r="B836" t="s">
        <v>857</v>
      </c>
      <c r="C836" t="s">
        <v>7</v>
      </c>
      <c r="D836">
        <v>131</v>
      </c>
      <c r="E836" s="17" t="s">
        <v>5</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           ]]&lt;=10,"Under 10 mins", calls[[#This Row],[Duration           ]]&lt;=30, "10 to 30 mins", calls[[#This Row],[Duration           ]]&lt;=60, "30 to 60 mins", calls[[#This Row],[Duration           ]]&lt;=120, "1 to 2 hours", TRUE, "More than 2 hours")</f>
        <v>More than 2 hours</v>
      </c>
      <c r="L836">
        <f>ROUND(calls[[#This Row],[Satisfaction Rating]],0)</f>
        <v>5</v>
      </c>
    </row>
    <row r="837" spans="2:12" x14ac:dyDescent="0.35">
      <c r="B837" t="s">
        <v>858</v>
      </c>
      <c r="C837" t="s">
        <v>11</v>
      </c>
      <c r="D837">
        <v>56</v>
      </c>
      <c r="E837" s="17" t="s">
        <v>8</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           ]]&lt;=10,"Under 10 mins", calls[[#This Row],[Duration           ]]&lt;=30, "10 to 30 mins", calls[[#This Row],[Duration           ]]&lt;=60, "30 to 60 mins", calls[[#This Row],[Duration           ]]&lt;=120, "1 to 2 hours", TRUE, "More than 2 hours")</f>
        <v>30 to 60 mins</v>
      </c>
      <c r="L837">
        <f>ROUND(calls[[#This Row],[Satisfaction Rating]],0)</f>
        <v>5</v>
      </c>
    </row>
    <row r="838" spans="2:12" x14ac:dyDescent="0.35">
      <c r="B838" t="s">
        <v>859</v>
      </c>
      <c r="C838" t="s">
        <v>7</v>
      </c>
      <c r="D838">
        <v>70</v>
      </c>
      <c r="E838" s="17" t="s">
        <v>5</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           ]]&lt;=10,"Under 10 mins", calls[[#This Row],[Duration           ]]&lt;=30, "10 to 30 mins", calls[[#This Row],[Duration           ]]&lt;=60, "30 to 60 mins", calls[[#This Row],[Duration           ]]&lt;=120, "1 to 2 hours", TRUE, "More than 2 hours")</f>
        <v>1 to 2 hours</v>
      </c>
      <c r="L838">
        <f>ROUND(calls[[#This Row],[Satisfaction Rating]],0)</f>
        <v>3</v>
      </c>
    </row>
    <row r="839" spans="2:12" x14ac:dyDescent="0.35">
      <c r="B839" t="s">
        <v>860</v>
      </c>
      <c r="C839" t="s">
        <v>7</v>
      </c>
      <c r="D839">
        <v>55</v>
      </c>
      <c r="E839" s="17" t="s">
        <v>10</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           ]]&lt;=10,"Under 10 mins", calls[[#This Row],[Duration           ]]&lt;=30, "10 to 30 mins", calls[[#This Row],[Duration           ]]&lt;=60, "30 to 60 mins", calls[[#This Row],[Duration           ]]&lt;=120, "1 to 2 hours", TRUE, "More than 2 hours")</f>
        <v>30 to 60 mins</v>
      </c>
      <c r="L839">
        <f>ROUND(calls[[#This Row],[Satisfaction Rating]],0)</f>
        <v>4</v>
      </c>
    </row>
    <row r="840" spans="2:12" x14ac:dyDescent="0.35">
      <c r="B840" t="s">
        <v>861</v>
      </c>
      <c r="C840" t="s">
        <v>14</v>
      </c>
      <c r="D840">
        <v>77</v>
      </c>
      <c r="E840" s="17" t="s">
        <v>8</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           ]]&lt;=10,"Under 10 mins", calls[[#This Row],[Duration           ]]&lt;=30, "10 to 30 mins", calls[[#This Row],[Duration           ]]&lt;=60, "30 to 60 mins", calls[[#This Row],[Duration           ]]&lt;=120, "1 to 2 hours", TRUE, "More than 2 hours")</f>
        <v>1 to 2 hours</v>
      </c>
      <c r="L840">
        <f>ROUND(calls[[#This Row],[Satisfaction Rating]],0)</f>
        <v>4</v>
      </c>
    </row>
    <row r="841" spans="2:12" x14ac:dyDescent="0.35">
      <c r="B841" t="s">
        <v>862</v>
      </c>
      <c r="C841" t="s">
        <v>20</v>
      </c>
      <c r="D841">
        <v>133</v>
      </c>
      <c r="E841" s="17" t="s">
        <v>5</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           ]]&lt;=10,"Under 10 mins", calls[[#This Row],[Duration           ]]&lt;=30, "10 to 30 mins", calls[[#This Row],[Duration           ]]&lt;=60, "30 to 60 mins", calls[[#This Row],[Duration           ]]&lt;=120, "1 to 2 hours", TRUE, "More than 2 hours")</f>
        <v>More than 2 hours</v>
      </c>
      <c r="L841">
        <f>ROUND(calls[[#This Row],[Satisfaction Rating]],0)</f>
        <v>4</v>
      </c>
    </row>
    <row r="842" spans="2:12" x14ac:dyDescent="0.35">
      <c r="B842" t="s">
        <v>863</v>
      </c>
      <c r="C842" t="s">
        <v>14</v>
      </c>
      <c r="D842">
        <v>77</v>
      </c>
      <c r="E842" s="17" t="s">
        <v>8</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           ]]&lt;=10,"Under 10 mins", calls[[#This Row],[Duration           ]]&lt;=30, "10 to 30 mins", calls[[#This Row],[Duration           ]]&lt;=60, "30 to 60 mins", calls[[#This Row],[Duration           ]]&lt;=120, "1 to 2 hours", TRUE, "More than 2 hours")</f>
        <v>1 to 2 hours</v>
      </c>
      <c r="L842">
        <f>ROUND(calls[[#This Row],[Satisfaction Rating]],0)</f>
        <v>2</v>
      </c>
    </row>
    <row r="843" spans="2:12" x14ac:dyDescent="0.35">
      <c r="B843" t="s">
        <v>864</v>
      </c>
      <c r="C843" t="s">
        <v>18</v>
      </c>
      <c r="D843">
        <v>103</v>
      </c>
      <c r="E843" s="17" t="s">
        <v>5</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           ]]&lt;=10,"Under 10 mins", calls[[#This Row],[Duration           ]]&lt;=30, "10 to 30 mins", calls[[#This Row],[Duration           ]]&lt;=60, "30 to 60 mins", calls[[#This Row],[Duration           ]]&lt;=120, "1 to 2 hours", TRUE, "More than 2 hours")</f>
        <v>1 to 2 hours</v>
      </c>
      <c r="L843">
        <f>ROUND(calls[[#This Row],[Satisfaction Rating]],0)</f>
        <v>3</v>
      </c>
    </row>
    <row r="844" spans="2:12" x14ac:dyDescent="0.35">
      <c r="B844" t="s">
        <v>865</v>
      </c>
      <c r="C844" t="s">
        <v>4</v>
      </c>
      <c r="D844">
        <v>32</v>
      </c>
      <c r="E844" s="17" t="s">
        <v>8</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           ]]&lt;=10,"Under 10 mins", calls[[#This Row],[Duration           ]]&lt;=30, "10 to 30 mins", calls[[#This Row],[Duration           ]]&lt;=60, "30 to 60 mins", calls[[#This Row],[Duration           ]]&lt;=120, "1 to 2 hours", TRUE, "More than 2 hours")</f>
        <v>30 to 60 mins</v>
      </c>
      <c r="L844">
        <f>ROUND(calls[[#This Row],[Satisfaction Rating]],0)</f>
        <v>4</v>
      </c>
    </row>
    <row r="845" spans="2:12" x14ac:dyDescent="0.35">
      <c r="B845" t="s">
        <v>866</v>
      </c>
      <c r="C845" t="s">
        <v>20</v>
      </c>
      <c r="D845">
        <v>30</v>
      </c>
      <c r="E845" s="17" t="s">
        <v>5</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           ]]&lt;=10,"Under 10 mins", calls[[#This Row],[Duration           ]]&lt;=30, "10 to 30 mins", calls[[#This Row],[Duration           ]]&lt;=60, "30 to 60 mins", calls[[#This Row],[Duration           ]]&lt;=120, "1 to 2 hours", TRUE, "More than 2 hours")</f>
        <v>10 to 30 mins</v>
      </c>
      <c r="L845">
        <f>ROUND(calls[[#This Row],[Satisfaction Rating]],0)</f>
        <v>4</v>
      </c>
    </row>
    <row r="846" spans="2:12" x14ac:dyDescent="0.35">
      <c r="B846" t="s">
        <v>867</v>
      </c>
      <c r="C846" t="s">
        <v>22</v>
      </c>
      <c r="D846">
        <v>87</v>
      </c>
      <c r="E846" s="17" t="s">
        <v>12</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           ]]&lt;=10,"Under 10 mins", calls[[#This Row],[Duration           ]]&lt;=30, "10 to 30 mins", calls[[#This Row],[Duration           ]]&lt;=60, "30 to 60 mins", calls[[#This Row],[Duration           ]]&lt;=120, "1 to 2 hours", TRUE, "More than 2 hours")</f>
        <v>1 to 2 hours</v>
      </c>
      <c r="L846">
        <f>ROUND(calls[[#This Row],[Satisfaction Rating]],0)</f>
        <v>4</v>
      </c>
    </row>
    <row r="847" spans="2:12" x14ac:dyDescent="0.35">
      <c r="B847" t="s">
        <v>868</v>
      </c>
      <c r="C847" t="s">
        <v>14</v>
      </c>
      <c r="D847">
        <v>137</v>
      </c>
      <c r="E847" s="17" t="s">
        <v>9</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           ]]&lt;=10,"Under 10 mins", calls[[#This Row],[Duration           ]]&lt;=30, "10 to 30 mins", calls[[#This Row],[Duration           ]]&lt;=60, "30 to 60 mins", calls[[#This Row],[Duration           ]]&lt;=120, "1 to 2 hours", TRUE, "More than 2 hours")</f>
        <v>More than 2 hours</v>
      </c>
      <c r="L847">
        <f>ROUND(calls[[#This Row],[Satisfaction Rating]],0)</f>
        <v>4</v>
      </c>
    </row>
    <row r="848" spans="2:12" x14ac:dyDescent="0.35">
      <c r="B848" t="s">
        <v>869</v>
      </c>
      <c r="C848" t="s">
        <v>13</v>
      </c>
      <c r="D848">
        <v>96</v>
      </c>
      <c r="E848" s="17" t="s">
        <v>5</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           ]]&lt;=10,"Under 10 mins", calls[[#This Row],[Duration           ]]&lt;=30, "10 to 30 mins", calls[[#This Row],[Duration           ]]&lt;=60, "30 to 60 mins", calls[[#This Row],[Duration           ]]&lt;=120, "1 to 2 hours", TRUE, "More than 2 hours")</f>
        <v>1 to 2 hours</v>
      </c>
      <c r="L848">
        <f>ROUND(calls[[#This Row],[Satisfaction Rating]],0)</f>
        <v>4</v>
      </c>
    </row>
    <row r="849" spans="2:12" x14ac:dyDescent="0.35">
      <c r="B849" t="s">
        <v>870</v>
      </c>
      <c r="C849" t="s">
        <v>17</v>
      </c>
      <c r="D849">
        <v>155</v>
      </c>
      <c r="E849" s="17" t="s">
        <v>5</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           ]]&lt;=10,"Under 10 mins", calls[[#This Row],[Duration           ]]&lt;=30, "10 to 30 mins", calls[[#This Row],[Duration           ]]&lt;=60, "30 to 60 mins", calls[[#This Row],[Duration           ]]&lt;=120, "1 to 2 hours", TRUE, "More than 2 hours")</f>
        <v>More than 2 hours</v>
      </c>
      <c r="L849">
        <f>ROUND(calls[[#This Row],[Satisfaction Rating]],0)</f>
        <v>5</v>
      </c>
    </row>
    <row r="850" spans="2:12" x14ac:dyDescent="0.35">
      <c r="B850" t="s">
        <v>871</v>
      </c>
      <c r="C850" t="s">
        <v>20</v>
      </c>
      <c r="D850">
        <v>173</v>
      </c>
      <c r="E850" s="17" t="s">
        <v>10</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           ]]&lt;=10,"Under 10 mins", calls[[#This Row],[Duration           ]]&lt;=30, "10 to 30 mins", calls[[#This Row],[Duration           ]]&lt;=60, "30 to 60 mins", calls[[#This Row],[Duration           ]]&lt;=120, "1 to 2 hours", TRUE, "More than 2 hours")</f>
        <v>More than 2 hours</v>
      </c>
      <c r="L850">
        <f>ROUND(calls[[#This Row],[Satisfaction Rating]],0)</f>
        <v>3</v>
      </c>
    </row>
    <row r="851" spans="2:12" x14ac:dyDescent="0.35">
      <c r="B851" t="s">
        <v>872</v>
      </c>
      <c r="C851" t="s">
        <v>17</v>
      </c>
      <c r="D851">
        <v>127</v>
      </c>
      <c r="E851" s="17" t="s">
        <v>5</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           ]]&lt;=10,"Under 10 mins", calls[[#This Row],[Duration           ]]&lt;=30, "10 to 30 mins", calls[[#This Row],[Duration           ]]&lt;=60, "30 to 60 mins", calls[[#This Row],[Duration           ]]&lt;=120, "1 to 2 hours", TRUE, "More than 2 hours")</f>
        <v>More than 2 hours</v>
      </c>
      <c r="L851">
        <f>ROUND(calls[[#This Row],[Satisfaction Rating]],0)</f>
        <v>3</v>
      </c>
    </row>
    <row r="852" spans="2:12" x14ac:dyDescent="0.35">
      <c r="B852" t="s">
        <v>873</v>
      </c>
      <c r="C852" t="s">
        <v>11</v>
      </c>
      <c r="D852">
        <v>117</v>
      </c>
      <c r="E852" s="17" t="s">
        <v>10</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           ]]&lt;=10,"Under 10 mins", calls[[#This Row],[Duration           ]]&lt;=30, "10 to 30 mins", calls[[#This Row],[Duration           ]]&lt;=60, "30 to 60 mins", calls[[#This Row],[Duration           ]]&lt;=120, "1 to 2 hours", TRUE, "More than 2 hours")</f>
        <v>1 to 2 hours</v>
      </c>
      <c r="L852">
        <f>ROUND(calls[[#This Row],[Satisfaction Rating]],0)</f>
        <v>3</v>
      </c>
    </row>
    <row r="853" spans="2:12" x14ac:dyDescent="0.35">
      <c r="B853" t="s">
        <v>874</v>
      </c>
      <c r="C853" t="s">
        <v>19</v>
      </c>
      <c r="D853">
        <v>133</v>
      </c>
      <c r="E853" s="17" t="s">
        <v>8</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           ]]&lt;=10,"Under 10 mins", calls[[#This Row],[Duration           ]]&lt;=30, "10 to 30 mins", calls[[#This Row],[Duration           ]]&lt;=60, "30 to 60 mins", calls[[#This Row],[Duration           ]]&lt;=120, "1 to 2 hours", TRUE, "More than 2 hours")</f>
        <v>More than 2 hours</v>
      </c>
      <c r="L853">
        <f>ROUND(calls[[#This Row],[Satisfaction Rating]],0)</f>
        <v>5</v>
      </c>
    </row>
    <row r="854" spans="2:12" x14ac:dyDescent="0.35">
      <c r="B854" t="s">
        <v>875</v>
      </c>
      <c r="C854" t="s">
        <v>23</v>
      </c>
      <c r="D854">
        <v>166</v>
      </c>
      <c r="E854" s="17" t="s">
        <v>12</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           ]]&lt;=10,"Under 10 mins", calls[[#This Row],[Duration           ]]&lt;=30, "10 to 30 mins", calls[[#This Row],[Duration           ]]&lt;=60, "30 to 60 mins", calls[[#This Row],[Duration           ]]&lt;=120, "1 to 2 hours", TRUE, "More than 2 hours")</f>
        <v>More than 2 hours</v>
      </c>
      <c r="L854">
        <f>ROUND(calls[[#This Row],[Satisfaction Rating]],0)</f>
        <v>4</v>
      </c>
    </row>
    <row r="855" spans="2:12" x14ac:dyDescent="0.35">
      <c r="B855" t="s">
        <v>876</v>
      </c>
      <c r="C855" t="s">
        <v>19</v>
      </c>
      <c r="D855">
        <v>50</v>
      </c>
      <c r="E855" s="17" t="s">
        <v>10</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           ]]&lt;=10,"Under 10 mins", calls[[#This Row],[Duration           ]]&lt;=30, "10 to 30 mins", calls[[#This Row],[Duration           ]]&lt;=60, "30 to 60 mins", calls[[#This Row],[Duration           ]]&lt;=120, "1 to 2 hours", TRUE, "More than 2 hours")</f>
        <v>30 to 60 mins</v>
      </c>
      <c r="L855">
        <f>ROUND(calls[[#This Row],[Satisfaction Rating]],0)</f>
        <v>5</v>
      </c>
    </row>
    <row r="856" spans="2:12" x14ac:dyDescent="0.35">
      <c r="B856" t="s">
        <v>877</v>
      </c>
      <c r="C856" t="s">
        <v>18</v>
      </c>
      <c r="D856">
        <v>43</v>
      </c>
      <c r="E856" s="17" t="s">
        <v>8</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           ]]&lt;=10,"Under 10 mins", calls[[#This Row],[Duration           ]]&lt;=30, "10 to 30 mins", calls[[#This Row],[Duration           ]]&lt;=60, "30 to 60 mins", calls[[#This Row],[Duration           ]]&lt;=120, "1 to 2 hours", TRUE, "More than 2 hours")</f>
        <v>30 to 60 mins</v>
      </c>
      <c r="L856">
        <f>ROUND(calls[[#This Row],[Satisfaction Rating]],0)</f>
        <v>4</v>
      </c>
    </row>
    <row r="857" spans="2:12" x14ac:dyDescent="0.35">
      <c r="B857" t="s">
        <v>878</v>
      </c>
      <c r="C857" t="s">
        <v>13</v>
      </c>
      <c r="D857">
        <v>124</v>
      </c>
      <c r="E857" s="17" t="s">
        <v>5</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           ]]&lt;=10,"Under 10 mins", calls[[#This Row],[Duration           ]]&lt;=30, "10 to 30 mins", calls[[#This Row],[Duration           ]]&lt;=60, "30 to 60 mins", calls[[#This Row],[Duration           ]]&lt;=120, "1 to 2 hours", TRUE, "More than 2 hours")</f>
        <v>More than 2 hours</v>
      </c>
      <c r="L857">
        <f>ROUND(calls[[#This Row],[Satisfaction Rating]],0)</f>
        <v>4</v>
      </c>
    </row>
    <row r="858" spans="2:12" x14ac:dyDescent="0.35">
      <c r="B858" t="s">
        <v>879</v>
      </c>
      <c r="C858" t="s">
        <v>20</v>
      </c>
      <c r="D858">
        <v>94</v>
      </c>
      <c r="E858" s="17" t="s">
        <v>5</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           ]]&lt;=10,"Under 10 mins", calls[[#This Row],[Duration           ]]&lt;=30, "10 to 30 mins", calls[[#This Row],[Duration           ]]&lt;=60, "30 to 60 mins", calls[[#This Row],[Duration           ]]&lt;=120, "1 to 2 hours", TRUE, "More than 2 hours")</f>
        <v>1 to 2 hours</v>
      </c>
      <c r="L858">
        <f>ROUND(calls[[#This Row],[Satisfaction Rating]],0)</f>
        <v>4</v>
      </c>
    </row>
    <row r="859" spans="2:12" x14ac:dyDescent="0.35">
      <c r="B859" t="s">
        <v>880</v>
      </c>
      <c r="C859" t="s">
        <v>18</v>
      </c>
      <c r="D859">
        <v>126</v>
      </c>
      <c r="E859" s="17" t="s">
        <v>12</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           ]]&lt;=10,"Under 10 mins", calls[[#This Row],[Duration           ]]&lt;=30, "10 to 30 mins", calls[[#This Row],[Duration           ]]&lt;=60, "30 to 60 mins", calls[[#This Row],[Duration           ]]&lt;=120, "1 to 2 hours", TRUE, "More than 2 hours")</f>
        <v>More than 2 hours</v>
      </c>
      <c r="L859">
        <f>ROUND(calls[[#This Row],[Satisfaction Rating]],0)</f>
        <v>5</v>
      </c>
    </row>
    <row r="860" spans="2:12" x14ac:dyDescent="0.35">
      <c r="B860" t="s">
        <v>881</v>
      </c>
      <c r="C860" t="s">
        <v>23</v>
      </c>
      <c r="D860">
        <v>105</v>
      </c>
      <c r="E860" s="17" t="s">
        <v>10</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           ]]&lt;=10,"Under 10 mins", calls[[#This Row],[Duration           ]]&lt;=30, "10 to 30 mins", calls[[#This Row],[Duration           ]]&lt;=60, "30 to 60 mins", calls[[#This Row],[Duration           ]]&lt;=120, "1 to 2 hours", TRUE, "More than 2 hours")</f>
        <v>1 to 2 hours</v>
      </c>
      <c r="L860">
        <f>ROUND(calls[[#This Row],[Satisfaction Rating]],0)</f>
        <v>4</v>
      </c>
    </row>
    <row r="861" spans="2:12" x14ac:dyDescent="0.35">
      <c r="B861" t="s">
        <v>882</v>
      </c>
      <c r="C861" t="s">
        <v>7</v>
      </c>
      <c r="D861">
        <v>60</v>
      </c>
      <c r="E861" s="17" t="s">
        <v>9</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           ]]&lt;=10,"Under 10 mins", calls[[#This Row],[Duration           ]]&lt;=30, "10 to 30 mins", calls[[#This Row],[Duration           ]]&lt;=60, "30 to 60 mins", calls[[#This Row],[Duration           ]]&lt;=120, "1 to 2 hours", TRUE, "More than 2 hours")</f>
        <v>30 to 60 mins</v>
      </c>
      <c r="L861">
        <f>ROUND(calls[[#This Row],[Satisfaction Rating]],0)</f>
        <v>4</v>
      </c>
    </row>
    <row r="862" spans="2:12" x14ac:dyDescent="0.35">
      <c r="B862" t="s">
        <v>883</v>
      </c>
      <c r="C862" t="s">
        <v>7</v>
      </c>
      <c r="D862">
        <v>72</v>
      </c>
      <c r="E862" s="17" t="s">
        <v>10</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           ]]&lt;=10,"Under 10 mins", calls[[#This Row],[Duration           ]]&lt;=30, "10 to 30 mins", calls[[#This Row],[Duration           ]]&lt;=60, "30 to 60 mins", calls[[#This Row],[Duration           ]]&lt;=120, "1 to 2 hours", TRUE, "More than 2 hours")</f>
        <v>1 to 2 hours</v>
      </c>
      <c r="L862">
        <f>ROUND(calls[[#This Row],[Satisfaction Rating]],0)</f>
        <v>5</v>
      </c>
    </row>
    <row r="863" spans="2:12" x14ac:dyDescent="0.35">
      <c r="B863" t="s">
        <v>884</v>
      </c>
      <c r="C863" t="s">
        <v>15</v>
      </c>
      <c r="D863">
        <v>40</v>
      </c>
      <c r="E863" s="17" t="s">
        <v>10</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           ]]&lt;=10,"Under 10 mins", calls[[#This Row],[Duration           ]]&lt;=30, "10 to 30 mins", calls[[#This Row],[Duration           ]]&lt;=60, "30 to 60 mins", calls[[#This Row],[Duration           ]]&lt;=120, "1 to 2 hours", TRUE, "More than 2 hours")</f>
        <v>30 to 60 mins</v>
      </c>
      <c r="L863">
        <f>ROUND(calls[[#This Row],[Satisfaction Rating]],0)</f>
        <v>4</v>
      </c>
    </row>
    <row r="864" spans="2:12" x14ac:dyDescent="0.35">
      <c r="B864" t="s">
        <v>885</v>
      </c>
      <c r="C864" t="s">
        <v>4</v>
      </c>
      <c r="D864">
        <v>54</v>
      </c>
      <c r="E864" s="17" t="s">
        <v>12</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           ]]&lt;=10,"Under 10 mins", calls[[#This Row],[Duration           ]]&lt;=30, "10 to 30 mins", calls[[#This Row],[Duration           ]]&lt;=60, "30 to 60 mins", calls[[#This Row],[Duration           ]]&lt;=120, "1 to 2 hours", TRUE, "More than 2 hours")</f>
        <v>30 to 60 mins</v>
      </c>
      <c r="L864">
        <f>ROUND(calls[[#This Row],[Satisfaction Rating]],0)</f>
        <v>5</v>
      </c>
    </row>
    <row r="865" spans="2:12" x14ac:dyDescent="0.35">
      <c r="B865" t="s">
        <v>886</v>
      </c>
      <c r="C865" t="s">
        <v>11</v>
      </c>
      <c r="D865">
        <v>81</v>
      </c>
      <c r="E865" s="17" t="s">
        <v>8</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           ]]&lt;=10,"Under 10 mins", calls[[#This Row],[Duration           ]]&lt;=30, "10 to 30 mins", calls[[#This Row],[Duration           ]]&lt;=60, "30 to 60 mins", calls[[#This Row],[Duration           ]]&lt;=120, "1 to 2 hours", TRUE, "More than 2 hours")</f>
        <v>1 to 2 hours</v>
      </c>
      <c r="L865">
        <f>ROUND(calls[[#This Row],[Satisfaction Rating]],0)</f>
        <v>4</v>
      </c>
    </row>
    <row r="866" spans="2:12" x14ac:dyDescent="0.35">
      <c r="B866" t="s">
        <v>887</v>
      </c>
      <c r="C866" t="s">
        <v>4</v>
      </c>
      <c r="D866">
        <v>76</v>
      </c>
      <c r="E866" s="17" t="s">
        <v>5</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           ]]&lt;=10,"Under 10 mins", calls[[#This Row],[Duration           ]]&lt;=30, "10 to 30 mins", calls[[#This Row],[Duration           ]]&lt;=60, "30 to 60 mins", calls[[#This Row],[Duration           ]]&lt;=120, "1 to 2 hours", TRUE, "More than 2 hours")</f>
        <v>1 to 2 hours</v>
      </c>
      <c r="L866">
        <f>ROUND(calls[[#This Row],[Satisfaction Rating]],0)</f>
        <v>5</v>
      </c>
    </row>
    <row r="867" spans="2:12" x14ac:dyDescent="0.35">
      <c r="B867" t="s">
        <v>888</v>
      </c>
      <c r="C867" t="s">
        <v>4</v>
      </c>
      <c r="D867">
        <v>37</v>
      </c>
      <c r="E867" s="17" t="s">
        <v>9</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           ]]&lt;=10,"Under 10 mins", calls[[#This Row],[Duration           ]]&lt;=30, "10 to 30 mins", calls[[#This Row],[Duration           ]]&lt;=60, "30 to 60 mins", calls[[#This Row],[Duration           ]]&lt;=120, "1 to 2 hours", TRUE, "More than 2 hours")</f>
        <v>30 to 60 mins</v>
      </c>
      <c r="L867">
        <f>ROUND(calls[[#This Row],[Satisfaction Rating]],0)</f>
        <v>4</v>
      </c>
    </row>
    <row r="868" spans="2:12" x14ac:dyDescent="0.35">
      <c r="B868" t="s">
        <v>889</v>
      </c>
      <c r="C868" t="s">
        <v>23</v>
      </c>
      <c r="D868">
        <v>96</v>
      </c>
      <c r="E868" s="17" t="s">
        <v>12</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           ]]&lt;=10,"Under 10 mins", calls[[#This Row],[Duration           ]]&lt;=30, "10 to 30 mins", calls[[#This Row],[Duration           ]]&lt;=60, "30 to 60 mins", calls[[#This Row],[Duration           ]]&lt;=120, "1 to 2 hours", TRUE, "More than 2 hours")</f>
        <v>1 to 2 hours</v>
      </c>
      <c r="L868">
        <f>ROUND(calls[[#This Row],[Satisfaction Rating]],0)</f>
        <v>5</v>
      </c>
    </row>
    <row r="869" spans="2:12" x14ac:dyDescent="0.35">
      <c r="B869" t="s">
        <v>890</v>
      </c>
      <c r="C869" t="s">
        <v>7</v>
      </c>
      <c r="D869">
        <v>19</v>
      </c>
      <c r="E869" s="17" t="s">
        <v>5</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           ]]&lt;=10,"Under 10 mins", calls[[#This Row],[Duration           ]]&lt;=30, "10 to 30 mins", calls[[#This Row],[Duration           ]]&lt;=60, "30 to 60 mins", calls[[#This Row],[Duration           ]]&lt;=120, "1 to 2 hours", TRUE, "More than 2 hours")</f>
        <v>10 to 30 mins</v>
      </c>
      <c r="L869">
        <f>ROUND(calls[[#This Row],[Satisfaction Rating]],0)</f>
        <v>4</v>
      </c>
    </row>
    <row r="870" spans="2:12" x14ac:dyDescent="0.35">
      <c r="B870" t="s">
        <v>891</v>
      </c>
      <c r="C870" t="s">
        <v>15</v>
      </c>
      <c r="D870">
        <v>72</v>
      </c>
      <c r="E870" s="17" t="s">
        <v>9</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           ]]&lt;=10,"Under 10 mins", calls[[#This Row],[Duration           ]]&lt;=30, "10 to 30 mins", calls[[#This Row],[Duration           ]]&lt;=60, "30 to 60 mins", calls[[#This Row],[Duration           ]]&lt;=120, "1 to 2 hours", TRUE, "More than 2 hours")</f>
        <v>1 to 2 hours</v>
      </c>
      <c r="L870">
        <f>ROUND(calls[[#This Row],[Satisfaction Rating]],0)</f>
        <v>4</v>
      </c>
    </row>
    <row r="871" spans="2:12" x14ac:dyDescent="0.35">
      <c r="B871" t="s">
        <v>892</v>
      </c>
      <c r="C871" t="s">
        <v>20</v>
      </c>
      <c r="D871">
        <v>73</v>
      </c>
      <c r="E871" s="17" t="s">
        <v>8</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           ]]&lt;=10,"Under 10 mins", calls[[#This Row],[Duration           ]]&lt;=30, "10 to 30 mins", calls[[#This Row],[Duration           ]]&lt;=60, "30 to 60 mins", calls[[#This Row],[Duration           ]]&lt;=120, "1 to 2 hours", TRUE, "More than 2 hours")</f>
        <v>1 to 2 hours</v>
      </c>
      <c r="L871">
        <f>ROUND(calls[[#This Row],[Satisfaction Rating]],0)</f>
        <v>4</v>
      </c>
    </row>
    <row r="872" spans="2:12" x14ac:dyDescent="0.35">
      <c r="B872" t="s">
        <v>893</v>
      </c>
      <c r="C872" t="s">
        <v>16</v>
      </c>
      <c r="D872">
        <v>87</v>
      </c>
      <c r="E872" s="17" t="s">
        <v>8</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           ]]&lt;=10,"Under 10 mins", calls[[#This Row],[Duration           ]]&lt;=30, "10 to 30 mins", calls[[#This Row],[Duration           ]]&lt;=60, "30 to 60 mins", calls[[#This Row],[Duration           ]]&lt;=120, "1 to 2 hours", TRUE, "More than 2 hours")</f>
        <v>1 to 2 hours</v>
      </c>
      <c r="L872">
        <f>ROUND(calls[[#This Row],[Satisfaction Rating]],0)</f>
        <v>4</v>
      </c>
    </row>
    <row r="873" spans="2:12" x14ac:dyDescent="0.35">
      <c r="B873" t="s">
        <v>894</v>
      </c>
      <c r="C873" t="s">
        <v>16</v>
      </c>
      <c r="D873">
        <v>68</v>
      </c>
      <c r="E873" s="17" t="s">
        <v>8</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           ]]&lt;=10,"Under 10 mins", calls[[#This Row],[Duration           ]]&lt;=30, "10 to 30 mins", calls[[#This Row],[Duration           ]]&lt;=60, "30 to 60 mins", calls[[#This Row],[Duration           ]]&lt;=120, "1 to 2 hours", TRUE, "More than 2 hours")</f>
        <v>1 to 2 hours</v>
      </c>
      <c r="L873">
        <f>ROUND(calls[[#This Row],[Satisfaction Rating]],0)</f>
        <v>4</v>
      </c>
    </row>
    <row r="874" spans="2:12" x14ac:dyDescent="0.35">
      <c r="B874" t="s">
        <v>895</v>
      </c>
      <c r="C874" t="s">
        <v>15</v>
      </c>
      <c r="D874">
        <v>101</v>
      </c>
      <c r="E874" s="17" t="s">
        <v>8</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           ]]&lt;=10,"Under 10 mins", calls[[#This Row],[Duration           ]]&lt;=30, "10 to 30 mins", calls[[#This Row],[Duration           ]]&lt;=60, "30 to 60 mins", calls[[#This Row],[Duration           ]]&lt;=120, "1 to 2 hours", TRUE, "More than 2 hours")</f>
        <v>1 to 2 hours</v>
      </c>
      <c r="L874">
        <f>ROUND(calls[[#This Row],[Satisfaction Rating]],0)</f>
        <v>4</v>
      </c>
    </row>
    <row r="875" spans="2:12" x14ac:dyDescent="0.35">
      <c r="B875" t="s">
        <v>896</v>
      </c>
      <c r="C875" t="s">
        <v>15</v>
      </c>
      <c r="D875">
        <v>107</v>
      </c>
      <c r="E875" s="17" t="s">
        <v>9</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           ]]&lt;=10,"Under 10 mins", calls[[#This Row],[Duration           ]]&lt;=30, "10 to 30 mins", calls[[#This Row],[Duration           ]]&lt;=60, "30 to 60 mins", calls[[#This Row],[Duration           ]]&lt;=120, "1 to 2 hours", TRUE, "More than 2 hours")</f>
        <v>1 to 2 hours</v>
      </c>
      <c r="L875">
        <f>ROUND(calls[[#This Row],[Satisfaction Rating]],0)</f>
        <v>4</v>
      </c>
    </row>
    <row r="876" spans="2:12" x14ac:dyDescent="0.35">
      <c r="B876" t="s">
        <v>897</v>
      </c>
      <c r="C876" t="s">
        <v>21</v>
      </c>
      <c r="D876">
        <v>109</v>
      </c>
      <c r="E876" s="17" t="s">
        <v>10</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           ]]&lt;=10,"Under 10 mins", calls[[#This Row],[Duration           ]]&lt;=30, "10 to 30 mins", calls[[#This Row],[Duration           ]]&lt;=60, "30 to 60 mins", calls[[#This Row],[Duration           ]]&lt;=120, "1 to 2 hours", TRUE, "More than 2 hours")</f>
        <v>1 to 2 hours</v>
      </c>
      <c r="L876">
        <f>ROUND(calls[[#This Row],[Satisfaction Rating]],0)</f>
        <v>4</v>
      </c>
    </row>
    <row r="877" spans="2:12" x14ac:dyDescent="0.35">
      <c r="B877" t="s">
        <v>898</v>
      </c>
      <c r="C877" t="s">
        <v>13</v>
      </c>
      <c r="D877">
        <v>171</v>
      </c>
      <c r="E877" s="17" t="s">
        <v>9</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           ]]&lt;=10,"Under 10 mins", calls[[#This Row],[Duration           ]]&lt;=30, "10 to 30 mins", calls[[#This Row],[Duration           ]]&lt;=60, "30 to 60 mins", calls[[#This Row],[Duration           ]]&lt;=120, "1 to 2 hours", TRUE, "More than 2 hours")</f>
        <v>More than 2 hours</v>
      </c>
      <c r="L877">
        <f>ROUND(calls[[#This Row],[Satisfaction Rating]],0)</f>
        <v>4</v>
      </c>
    </row>
    <row r="878" spans="2:12" x14ac:dyDescent="0.35">
      <c r="B878" t="s">
        <v>899</v>
      </c>
      <c r="C878" t="s">
        <v>7</v>
      </c>
      <c r="D878">
        <v>21</v>
      </c>
      <c r="E878" s="17" t="s">
        <v>9</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           ]]&lt;=10,"Under 10 mins", calls[[#This Row],[Duration           ]]&lt;=30, "10 to 30 mins", calls[[#This Row],[Duration           ]]&lt;=60, "30 to 60 mins", calls[[#This Row],[Duration           ]]&lt;=120, "1 to 2 hours", TRUE, "More than 2 hours")</f>
        <v>10 to 30 mins</v>
      </c>
      <c r="L878">
        <f>ROUND(calls[[#This Row],[Satisfaction Rating]],0)</f>
        <v>5</v>
      </c>
    </row>
    <row r="879" spans="2:12" x14ac:dyDescent="0.35">
      <c r="B879" t="s">
        <v>900</v>
      </c>
      <c r="C879" t="s">
        <v>11</v>
      </c>
      <c r="D879">
        <v>94</v>
      </c>
      <c r="E879" s="17" t="s">
        <v>9</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           ]]&lt;=10,"Under 10 mins", calls[[#This Row],[Duration           ]]&lt;=30, "10 to 30 mins", calls[[#This Row],[Duration           ]]&lt;=60, "30 to 60 mins", calls[[#This Row],[Duration           ]]&lt;=120, "1 to 2 hours", TRUE, "More than 2 hours")</f>
        <v>1 to 2 hours</v>
      </c>
      <c r="L879">
        <f>ROUND(calls[[#This Row],[Satisfaction Rating]],0)</f>
        <v>4</v>
      </c>
    </row>
    <row r="880" spans="2:12" x14ac:dyDescent="0.35">
      <c r="B880" t="s">
        <v>901</v>
      </c>
      <c r="C880" t="s">
        <v>20</v>
      </c>
      <c r="D880">
        <v>97</v>
      </c>
      <c r="E880" s="17" t="s">
        <v>10</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           ]]&lt;=10,"Under 10 mins", calls[[#This Row],[Duration           ]]&lt;=30, "10 to 30 mins", calls[[#This Row],[Duration           ]]&lt;=60, "30 to 60 mins", calls[[#This Row],[Duration           ]]&lt;=120, "1 to 2 hours", TRUE, "More than 2 hours")</f>
        <v>1 to 2 hours</v>
      </c>
      <c r="L880">
        <f>ROUND(calls[[#This Row],[Satisfaction Rating]],0)</f>
        <v>2</v>
      </c>
    </row>
    <row r="881" spans="2:12" x14ac:dyDescent="0.35">
      <c r="B881" t="s">
        <v>902</v>
      </c>
      <c r="C881" t="s">
        <v>23</v>
      </c>
      <c r="D881">
        <v>72</v>
      </c>
      <c r="E881" s="17" t="s">
        <v>10</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           ]]&lt;=10,"Under 10 mins", calls[[#This Row],[Duration           ]]&lt;=30, "10 to 30 mins", calls[[#This Row],[Duration           ]]&lt;=60, "30 to 60 mins", calls[[#This Row],[Duration           ]]&lt;=120, "1 to 2 hours", TRUE, "More than 2 hours")</f>
        <v>1 to 2 hours</v>
      </c>
      <c r="L881">
        <f>ROUND(calls[[#This Row],[Satisfaction Rating]],0)</f>
        <v>5</v>
      </c>
    </row>
    <row r="882" spans="2:12" x14ac:dyDescent="0.35">
      <c r="B882" t="s">
        <v>903</v>
      </c>
      <c r="C882" t="s">
        <v>13</v>
      </c>
      <c r="D882">
        <v>143</v>
      </c>
      <c r="E882" s="17" t="s">
        <v>12</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           ]]&lt;=10,"Under 10 mins", calls[[#This Row],[Duration           ]]&lt;=30, "10 to 30 mins", calls[[#This Row],[Duration           ]]&lt;=60, "30 to 60 mins", calls[[#This Row],[Duration           ]]&lt;=120, "1 to 2 hours", TRUE, "More than 2 hours")</f>
        <v>More than 2 hours</v>
      </c>
      <c r="L882">
        <f>ROUND(calls[[#This Row],[Satisfaction Rating]],0)</f>
        <v>4</v>
      </c>
    </row>
    <row r="883" spans="2:12" x14ac:dyDescent="0.35">
      <c r="B883" t="s">
        <v>904</v>
      </c>
      <c r="C883" t="s">
        <v>13</v>
      </c>
      <c r="D883">
        <v>64</v>
      </c>
      <c r="E883" s="17" t="s">
        <v>10</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           ]]&lt;=10,"Under 10 mins", calls[[#This Row],[Duration           ]]&lt;=30, "10 to 30 mins", calls[[#This Row],[Duration           ]]&lt;=60, "30 to 60 mins", calls[[#This Row],[Duration           ]]&lt;=120, "1 to 2 hours", TRUE, "More than 2 hours")</f>
        <v>1 to 2 hours</v>
      </c>
      <c r="L883">
        <f>ROUND(calls[[#This Row],[Satisfaction Rating]],0)</f>
        <v>2</v>
      </c>
    </row>
    <row r="884" spans="2:12" x14ac:dyDescent="0.35">
      <c r="B884" t="s">
        <v>905</v>
      </c>
      <c r="C884" t="s">
        <v>13</v>
      </c>
      <c r="D884">
        <v>69</v>
      </c>
      <c r="E884" s="17" t="s">
        <v>10</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           ]]&lt;=10,"Under 10 mins", calls[[#This Row],[Duration           ]]&lt;=30, "10 to 30 mins", calls[[#This Row],[Duration           ]]&lt;=60, "30 to 60 mins", calls[[#This Row],[Duration           ]]&lt;=120, "1 to 2 hours", TRUE, "More than 2 hours")</f>
        <v>1 to 2 hours</v>
      </c>
      <c r="L884">
        <f>ROUND(calls[[#This Row],[Satisfaction Rating]],0)</f>
        <v>5</v>
      </c>
    </row>
    <row r="885" spans="2:12" x14ac:dyDescent="0.35">
      <c r="B885" t="s">
        <v>906</v>
      </c>
      <c r="C885" t="s">
        <v>13</v>
      </c>
      <c r="D885">
        <v>18</v>
      </c>
      <c r="E885" s="17" t="s">
        <v>5</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           ]]&lt;=10,"Under 10 mins", calls[[#This Row],[Duration           ]]&lt;=30, "10 to 30 mins", calls[[#This Row],[Duration           ]]&lt;=60, "30 to 60 mins", calls[[#This Row],[Duration           ]]&lt;=120, "1 to 2 hours", TRUE, "More than 2 hours")</f>
        <v>10 to 30 mins</v>
      </c>
      <c r="L885">
        <f>ROUND(calls[[#This Row],[Satisfaction Rating]],0)</f>
        <v>3</v>
      </c>
    </row>
    <row r="886" spans="2:12" x14ac:dyDescent="0.35">
      <c r="B886" t="s">
        <v>907</v>
      </c>
      <c r="C886" t="s">
        <v>20</v>
      </c>
      <c r="D886">
        <v>100</v>
      </c>
      <c r="E886" s="17" t="s">
        <v>12</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           ]]&lt;=10,"Under 10 mins", calls[[#This Row],[Duration           ]]&lt;=30, "10 to 30 mins", calls[[#This Row],[Duration           ]]&lt;=60, "30 to 60 mins", calls[[#This Row],[Duration           ]]&lt;=120, "1 to 2 hours", TRUE, "More than 2 hours")</f>
        <v>1 to 2 hours</v>
      </c>
      <c r="L886">
        <f>ROUND(calls[[#This Row],[Satisfaction Rating]],0)</f>
        <v>3</v>
      </c>
    </row>
    <row r="887" spans="2:12" x14ac:dyDescent="0.35">
      <c r="B887" t="s">
        <v>908</v>
      </c>
      <c r="C887" t="s">
        <v>17</v>
      </c>
      <c r="D887">
        <v>110</v>
      </c>
      <c r="E887" s="17" t="s">
        <v>8</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           ]]&lt;=10,"Under 10 mins", calls[[#This Row],[Duration           ]]&lt;=30, "10 to 30 mins", calls[[#This Row],[Duration           ]]&lt;=60, "30 to 60 mins", calls[[#This Row],[Duration           ]]&lt;=120, "1 to 2 hours", TRUE, "More than 2 hours")</f>
        <v>1 to 2 hours</v>
      </c>
      <c r="L887">
        <f>ROUND(calls[[#This Row],[Satisfaction Rating]],0)</f>
        <v>3</v>
      </c>
    </row>
    <row r="888" spans="2:12" x14ac:dyDescent="0.35">
      <c r="B888" t="s">
        <v>909</v>
      </c>
      <c r="C888" t="s">
        <v>6</v>
      </c>
      <c r="D888">
        <v>41</v>
      </c>
      <c r="E888" s="17" t="s">
        <v>9</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           ]]&lt;=10,"Under 10 mins", calls[[#This Row],[Duration           ]]&lt;=30, "10 to 30 mins", calls[[#This Row],[Duration           ]]&lt;=60, "30 to 60 mins", calls[[#This Row],[Duration           ]]&lt;=120, "1 to 2 hours", TRUE, "More than 2 hours")</f>
        <v>30 to 60 mins</v>
      </c>
      <c r="L888">
        <f>ROUND(calls[[#This Row],[Satisfaction Rating]],0)</f>
        <v>4</v>
      </c>
    </row>
    <row r="889" spans="2:12" x14ac:dyDescent="0.35">
      <c r="B889" t="s">
        <v>910</v>
      </c>
      <c r="C889" t="s">
        <v>17</v>
      </c>
      <c r="D889">
        <v>147</v>
      </c>
      <c r="E889" s="17" t="s">
        <v>8</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           ]]&lt;=10,"Under 10 mins", calls[[#This Row],[Duration           ]]&lt;=30, "10 to 30 mins", calls[[#This Row],[Duration           ]]&lt;=60, "30 to 60 mins", calls[[#This Row],[Duration           ]]&lt;=120, "1 to 2 hours", TRUE, "More than 2 hours")</f>
        <v>More than 2 hours</v>
      </c>
      <c r="L889">
        <f>ROUND(calls[[#This Row],[Satisfaction Rating]],0)</f>
        <v>2</v>
      </c>
    </row>
    <row r="890" spans="2:12" x14ac:dyDescent="0.35">
      <c r="B890" t="s">
        <v>911</v>
      </c>
      <c r="C890" t="s">
        <v>11</v>
      </c>
      <c r="D890">
        <v>31</v>
      </c>
      <c r="E890" s="17" t="s">
        <v>5</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           ]]&lt;=10,"Under 10 mins", calls[[#This Row],[Duration           ]]&lt;=30, "10 to 30 mins", calls[[#This Row],[Duration           ]]&lt;=60, "30 to 60 mins", calls[[#This Row],[Duration           ]]&lt;=120, "1 to 2 hours", TRUE, "More than 2 hours")</f>
        <v>30 to 60 mins</v>
      </c>
      <c r="L890">
        <f>ROUND(calls[[#This Row],[Satisfaction Rating]],0)</f>
        <v>4</v>
      </c>
    </row>
    <row r="891" spans="2:12" x14ac:dyDescent="0.35">
      <c r="B891" t="s">
        <v>912</v>
      </c>
      <c r="C891" t="s">
        <v>16</v>
      </c>
      <c r="D891">
        <v>142</v>
      </c>
      <c r="E891" s="17" t="s">
        <v>9</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           ]]&lt;=10,"Under 10 mins", calls[[#This Row],[Duration           ]]&lt;=30, "10 to 30 mins", calls[[#This Row],[Duration           ]]&lt;=60, "30 to 60 mins", calls[[#This Row],[Duration           ]]&lt;=120, "1 to 2 hours", TRUE, "More than 2 hours")</f>
        <v>More than 2 hours</v>
      </c>
      <c r="L891">
        <f>ROUND(calls[[#This Row],[Satisfaction Rating]],0)</f>
        <v>4</v>
      </c>
    </row>
    <row r="892" spans="2:12" x14ac:dyDescent="0.35">
      <c r="B892" t="s">
        <v>913</v>
      </c>
      <c r="C892" t="s">
        <v>21</v>
      </c>
      <c r="D892">
        <v>61</v>
      </c>
      <c r="E892" s="17" t="s">
        <v>9</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           ]]&lt;=10,"Under 10 mins", calls[[#This Row],[Duration           ]]&lt;=30, "10 to 30 mins", calls[[#This Row],[Duration           ]]&lt;=60, "30 to 60 mins", calls[[#This Row],[Duration           ]]&lt;=120, "1 to 2 hours", TRUE, "More than 2 hours")</f>
        <v>1 to 2 hours</v>
      </c>
      <c r="L892">
        <f>ROUND(calls[[#This Row],[Satisfaction Rating]],0)</f>
        <v>3</v>
      </c>
    </row>
    <row r="893" spans="2:12" x14ac:dyDescent="0.35">
      <c r="B893" t="s">
        <v>914</v>
      </c>
      <c r="C893" t="s">
        <v>19</v>
      </c>
      <c r="D893">
        <v>86</v>
      </c>
      <c r="E893" s="17" t="s">
        <v>5</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           ]]&lt;=10,"Under 10 mins", calls[[#This Row],[Duration           ]]&lt;=30, "10 to 30 mins", calls[[#This Row],[Duration           ]]&lt;=60, "30 to 60 mins", calls[[#This Row],[Duration           ]]&lt;=120, "1 to 2 hours", TRUE, "More than 2 hours")</f>
        <v>1 to 2 hours</v>
      </c>
      <c r="L893">
        <f>ROUND(calls[[#This Row],[Satisfaction Rating]],0)</f>
        <v>4</v>
      </c>
    </row>
    <row r="894" spans="2:12" x14ac:dyDescent="0.35">
      <c r="B894" t="s">
        <v>915</v>
      </c>
      <c r="C894" t="s">
        <v>22</v>
      </c>
      <c r="D894">
        <v>165</v>
      </c>
      <c r="E894" s="17" t="s">
        <v>12</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           ]]&lt;=10,"Under 10 mins", calls[[#This Row],[Duration           ]]&lt;=30, "10 to 30 mins", calls[[#This Row],[Duration           ]]&lt;=60, "30 to 60 mins", calls[[#This Row],[Duration           ]]&lt;=120, "1 to 2 hours", TRUE, "More than 2 hours")</f>
        <v>More than 2 hours</v>
      </c>
      <c r="L894">
        <f>ROUND(calls[[#This Row],[Satisfaction Rating]],0)</f>
        <v>5</v>
      </c>
    </row>
    <row r="895" spans="2:12" x14ac:dyDescent="0.35">
      <c r="B895" t="s">
        <v>916</v>
      </c>
      <c r="C895" t="s">
        <v>4</v>
      </c>
      <c r="D895">
        <v>62</v>
      </c>
      <c r="E895" s="17" t="s">
        <v>8</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           ]]&lt;=10,"Under 10 mins", calls[[#This Row],[Duration           ]]&lt;=30, "10 to 30 mins", calls[[#This Row],[Duration           ]]&lt;=60, "30 to 60 mins", calls[[#This Row],[Duration           ]]&lt;=120, "1 to 2 hours", TRUE, "More than 2 hours")</f>
        <v>1 to 2 hours</v>
      </c>
      <c r="L895">
        <f>ROUND(calls[[#This Row],[Satisfaction Rating]],0)</f>
        <v>4</v>
      </c>
    </row>
    <row r="896" spans="2:12" x14ac:dyDescent="0.35">
      <c r="B896" t="s">
        <v>917</v>
      </c>
      <c r="C896" t="s">
        <v>20</v>
      </c>
      <c r="D896">
        <v>103</v>
      </c>
      <c r="E896" s="17" t="s">
        <v>12</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           ]]&lt;=10,"Under 10 mins", calls[[#This Row],[Duration           ]]&lt;=30, "10 to 30 mins", calls[[#This Row],[Duration           ]]&lt;=60, "30 to 60 mins", calls[[#This Row],[Duration           ]]&lt;=120, "1 to 2 hours", TRUE, "More than 2 hours")</f>
        <v>1 to 2 hours</v>
      </c>
      <c r="L896">
        <f>ROUND(calls[[#This Row],[Satisfaction Rating]],0)</f>
        <v>4</v>
      </c>
    </row>
    <row r="897" spans="2:12" x14ac:dyDescent="0.35">
      <c r="B897" t="s">
        <v>918</v>
      </c>
      <c r="C897" t="s">
        <v>16</v>
      </c>
      <c r="D897">
        <v>56</v>
      </c>
      <c r="E897" s="17" t="s">
        <v>5</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           ]]&lt;=10,"Under 10 mins", calls[[#This Row],[Duration           ]]&lt;=30, "10 to 30 mins", calls[[#This Row],[Duration           ]]&lt;=60, "30 to 60 mins", calls[[#This Row],[Duration           ]]&lt;=120, "1 to 2 hours", TRUE, "More than 2 hours")</f>
        <v>30 to 60 mins</v>
      </c>
      <c r="L897">
        <f>ROUND(calls[[#This Row],[Satisfaction Rating]],0)</f>
        <v>4</v>
      </c>
    </row>
    <row r="898" spans="2:12" x14ac:dyDescent="0.35">
      <c r="B898" t="s">
        <v>919</v>
      </c>
      <c r="C898" t="s">
        <v>15</v>
      </c>
      <c r="D898">
        <v>114</v>
      </c>
      <c r="E898" s="17" t="s">
        <v>9</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           ]]&lt;=10,"Under 10 mins", calls[[#This Row],[Duration           ]]&lt;=30, "10 to 30 mins", calls[[#This Row],[Duration           ]]&lt;=60, "30 to 60 mins", calls[[#This Row],[Duration           ]]&lt;=120, "1 to 2 hours", TRUE, "More than 2 hours")</f>
        <v>1 to 2 hours</v>
      </c>
      <c r="L898">
        <f>ROUND(calls[[#This Row],[Satisfaction Rating]],0)</f>
        <v>4</v>
      </c>
    </row>
    <row r="899" spans="2:12" x14ac:dyDescent="0.35">
      <c r="B899" t="s">
        <v>920</v>
      </c>
      <c r="C899" t="s">
        <v>16</v>
      </c>
      <c r="D899">
        <v>112</v>
      </c>
      <c r="E899" s="17" t="s">
        <v>10</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           ]]&lt;=10,"Under 10 mins", calls[[#This Row],[Duration           ]]&lt;=30, "10 to 30 mins", calls[[#This Row],[Duration           ]]&lt;=60, "30 to 60 mins", calls[[#This Row],[Duration           ]]&lt;=120, "1 to 2 hours", TRUE, "More than 2 hours")</f>
        <v>1 to 2 hours</v>
      </c>
      <c r="L899">
        <f>ROUND(calls[[#This Row],[Satisfaction Rating]],0)</f>
        <v>5</v>
      </c>
    </row>
    <row r="900" spans="2:12" x14ac:dyDescent="0.35">
      <c r="B900" t="s">
        <v>921</v>
      </c>
      <c r="C900" t="s">
        <v>14</v>
      </c>
      <c r="D900">
        <v>52</v>
      </c>
      <c r="E900" s="17" t="s">
        <v>8</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           ]]&lt;=10,"Under 10 mins", calls[[#This Row],[Duration           ]]&lt;=30, "10 to 30 mins", calls[[#This Row],[Duration           ]]&lt;=60, "30 to 60 mins", calls[[#This Row],[Duration           ]]&lt;=120, "1 to 2 hours", TRUE, "More than 2 hours")</f>
        <v>30 to 60 mins</v>
      </c>
      <c r="L900">
        <f>ROUND(calls[[#This Row],[Satisfaction Rating]],0)</f>
        <v>5</v>
      </c>
    </row>
    <row r="901" spans="2:12" x14ac:dyDescent="0.35">
      <c r="B901" t="s">
        <v>922</v>
      </c>
      <c r="C901" t="s">
        <v>20</v>
      </c>
      <c r="D901">
        <v>105</v>
      </c>
      <c r="E901" s="17" t="s">
        <v>12</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           ]]&lt;=10,"Under 10 mins", calls[[#This Row],[Duration           ]]&lt;=30, "10 to 30 mins", calls[[#This Row],[Duration           ]]&lt;=60, "30 to 60 mins", calls[[#This Row],[Duration           ]]&lt;=120, "1 to 2 hours", TRUE, "More than 2 hours")</f>
        <v>1 to 2 hours</v>
      </c>
      <c r="L901">
        <f>ROUND(calls[[#This Row],[Satisfaction Rating]],0)</f>
        <v>3</v>
      </c>
    </row>
    <row r="902" spans="2:12" x14ac:dyDescent="0.35">
      <c r="B902" t="s">
        <v>923</v>
      </c>
      <c r="C902" t="s">
        <v>22</v>
      </c>
      <c r="D902">
        <v>91</v>
      </c>
      <c r="E902" s="17" t="s">
        <v>5</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           ]]&lt;=10,"Under 10 mins", calls[[#This Row],[Duration           ]]&lt;=30, "10 to 30 mins", calls[[#This Row],[Duration           ]]&lt;=60, "30 to 60 mins", calls[[#This Row],[Duration           ]]&lt;=120, "1 to 2 hours", TRUE, "More than 2 hours")</f>
        <v>1 to 2 hours</v>
      </c>
      <c r="L902">
        <f>ROUND(calls[[#This Row],[Satisfaction Rating]],0)</f>
        <v>4</v>
      </c>
    </row>
    <row r="903" spans="2:12" x14ac:dyDescent="0.35">
      <c r="B903" t="s">
        <v>924</v>
      </c>
      <c r="C903" t="s">
        <v>18</v>
      </c>
      <c r="D903">
        <v>74</v>
      </c>
      <c r="E903" s="17" t="s">
        <v>9</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           ]]&lt;=10,"Under 10 mins", calls[[#This Row],[Duration           ]]&lt;=30, "10 to 30 mins", calls[[#This Row],[Duration           ]]&lt;=60, "30 to 60 mins", calls[[#This Row],[Duration           ]]&lt;=120, "1 to 2 hours", TRUE, "More than 2 hours")</f>
        <v>1 to 2 hours</v>
      </c>
      <c r="L903">
        <f>ROUND(calls[[#This Row],[Satisfaction Rating]],0)</f>
        <v>3</v>
      </c>
    </row>
    <row r="904" spans="2:12" x14ac:dyDescent="0.35">
      <c r="B904" t="s">
        <v>925</v>
      </c>
      <c r="C904" t="s">
        <v>18</v>
      </c>
      <c r="D904">
        <v>30</v>
      </c>
      <c r="E904" s="17" t="s">
        <v>5</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           ]]&lt;=10,"Under 10 mins", calls[[#This Row],[Duration           ]]&lt;=30, "10 to 30 mins", calls[[#This Row],[Duration           ]]&lt;=60, "30 to 60 mins", calls[[#This Row],[Duration           ]]&lt;=120, "1 to 2 hours", TRUE, "More than 2 hours")</f>
        <v>10 to 30 mins</v>
      </c>
      <c r="L904">
        <f>ROUND(calls[[#This Row],[Satisfaction Rating]],0)</f>
        <v>4</v>
      </c>
    </row>
    <row r="905" spans="2:12" x14ac:dyDescent="0.35">
      <c r="B905" t="s">
        <v>926</v>
      </c>
      <c r="C905" t="s">
        <v>22</v>
      </c>
      <c r="D905">
        <v>56</v>
      </c>
      <c r="E905" s="17" t="s">
        <v>8</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           ]]&lt;=10,"Under 10 mins", calls[[#This Row],[Duration           ]]&lt;=30, "10 to 30 mins", calls[[#This Row],[Duration           ]]&lt;=60, "30 to 60 mins", calls[[#This Row],[Duration           ]]&lt;=120, "1 to 2 hours", TRUE, "More than 2 hours")</f>
        <v>30 to 60 mins</v>
      </c>
      <c r="L905">
        <f>ROUND(calls[[#This Row],[Satisfaction Rating]],0)</f>
        <v>3</v>
      </c>
    </row>
    <row r="906" spans="2:12" x14ac:dyDescent="0.35">
      <c r="B906" t="s">
        <v>927</v>
      </c>
      <c r="C906" t="s">
        <v>18</v>
      </c>
      <c r="D906">
        <v>151</v>
      </c>
      <c r="E906" s="17" t="s">
        <v>10</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           ]]&lt;=10,"Under 10 mins", calls[[#This Row],[Duration           ]]&lt;=30, "10 to 30 mins", calls[[#This Row],[Duration           ]]&lt;=60, "30 to 60 mins", calls[[#This Row],[Duration           ]]&lt;=120, "1 to 2 hours", TRUE, "More than 2 hours")</f>
        <v>More than 2 hours</v>
      </c>
      <c r="L906">
        <f>ROUND(calls[[#This Row],[Satisfaction Rating]],0)</f>
        <v>5</v>
      </c>
    </row>
    <row r="907" spans="2:12" x14ac:dyDescent="0.35">
      <c r="B907" t="s">
        <v>928</v>
      </c>
      <c r="C907" t="s">
        <v>11</v>
      </c>
      <c r="D907">
        <v>108</v>
      </c>
      <c r="E907" s="17" t="s">
        <v>12</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           ]]&lt;=10,"Under 10 mins", calls[[#This Row],[Duration           ]]&lt;=30, "10 to 30 mins", calls[[#This Row],[Duration           ]]&lt;=60, "30 to 60 mins", calls[[#This Row],[Duration           ]]&lt;=120, "1 to 2 hours", TRUE, "More than 2 hours")</f>
        <v>1 to 2 hours</v>
      </c>
      <c r="L907">
        <f>ROUND(calls[[#This Row],[Satisfaction Rating]],0)</f>
        <v>3</v>
      </c>
    </row>
    <row r="908" spans="2:12" x14ac:dyDescent="0.35">
      <c r="B908" t="s">
        <v>929</v>
      </c>
      <c r="C908" t="s">
        <v>15</v>
      </c>
      <c r="D908">
        <v>124</v>
      </c>
      <c r="E908" s="17" t="s">
        <v>9</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           ]]&lt;=10,"Under 10 mins", calls[[#This Row],[Duration           ]]&lt;=30, "10 to 30 mins", calls[[#This Row],[Duration           ]]&lt;=60, "30 to 60 mins", calls[[#This Row],[Duration           ]]&lt;=120, "1 to 2 hours", TRUE, "More than 2 hours")</f>
        <v>More than 2 hours</v>
      </c>
      <c r="L908">
        <f>ROUND(calls[[#This Row],[Satisfaction Rating]],0)</f>
        <v>4</v>
      </c>
    </row>
    <row r="909" spans="2:12" x14ac:dyDescent="0.35">
      <c r="B909" t="s">
        <v>930</v>
      </c>
      <c r="C909" t="s">
        <v>20</v>
      </c>
      <c r="D909">
        <v>110</v>
      </c>
      <c r="E909" s="17" t="s">
        <v>8</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           ]]&lt;=10,"Under 10 mins", calls[[#This Row],[Duration           ]]&lt;=30, "10 to 30 mins", calls[[#This Row],[Duration           ]]&lt;=60, "30 to 60 mins", calls[[#This Row],[Duration           ]]&lt;=120, "1 to 2 hours", TRUE, "More than 2 hours")</f>
        <v>1 to 2 hours</v>
      </c>
      <c r="L909">
        <f>ROUND(calls[[#This Row],[Satisfaction Rating]],0)</f>
        <v>4</v>
      </c>
    </row>
    <row r="910" spans="2:12" x14ac:dyDescent="0.35">
      <c r="B910" t="s">
        <v>931</v>
      </c>
      <c r="C910" t="s">
        <v>17</v>
      </c>
      <c r="D910">
        <v>89</v>
      </c>
      <c r="E910" s="17" t="s">
        <v>12</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           ]]&lt;=10,"Under 10 mins", calls[[#This Row],[Duration           ]]&lt;=30, "10 to 30 mins", calls[[#This Row],[Duration           ]]&lt;=60, "30 to 60 mins", calls[[#This Row],[Duration           ]]&lt;=120, "1 to 2 hours", TRUE, "More than 2 hours")</f>
        <v>1 to 2 hours</v>
      </c>
      <c r="L910">
        <f>ROUND(calls[[#This Row],[Satisfaction Rating]],0)</f>
        <v>5</v>
      </c>
    </row>
    <row r="911" spans="2:12" x14ac:dyDescent="0.35">
      <c r="B911" t="s">
        <v>932</v>
      </c>
      <c r="C911" t="s">
        <v>19</v>
      </c>
      <c r="D911">
        <v>95</v>
      </c>
      <c r="E911" s="17" t="s">
        <v>8</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           ]]&lt;=10,"Under 10 mins", calls[[#This Row],[Duration           ]]&lt;=30, "10 to 30 mins", calls[[#This Row],[Duration           ]]&lt;=60, "30 to 60 mins", calls[[#This Row],[Duration           ]]&lt;=120, "1 to 2 hours", TRUE, "More than 2 hours")</f>
        <v>1 to 2 hours</v>
      </c>
      <c r="L911">
        <f>ROUND(calls[[#This Row],[Satisfaction Rating]],0)</f>
        <v>4</v>
      </c>
    </row>
    <row r="912" spans="2:12" x14ac:dyDescent="0.35">
      <c r="B912" t="s">
        <v>933</v>
      </c>
      <c r="C912" t="s">
        <v>18</v>
      </c>
      <c r="D912">
        <v>84</v>
      </c>
      <c r="E912" s="17" t="s">
        <v>12</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           ]]&lt;=10,"Under 10 mins", calls[[#This Row],[Duration           ]]&lt;=30, "10 to 30 mins", calls[[#This Row],[Duration           ]]&lt;=60, "30 to 60 mins", calls[[#This Row],[Duration           ]]&lt;=120, "1 to 2 hours", TRUE, "More than 2 hours")</f>
        <v>1 to 2 hours</v>
      </c>
      <c r="L912">
        <f>ROUND(calls[[#This Row],[Satisfaction Rating]],0)</f>
        <v>5</v>
      </c>
    </row>
    <row r="913" spans="2:12" x14ac:dyDescent="0.35">
      <c r="B913" t="s">
        <v>934</v>
      </c>
      <c r="C913" t="s">
        <v>23</v>
      </c>
      <c r="D913">
        <v>89</v>
      </c>
      <c r="E913" s="17" t="s">
        <v>9</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           ]]&lt;=10,"Under 10 mins", calls[[#This Row],[Duration           ]]&lt;=30, "10 to 30 mins", calls[[#This Row],[Duration           ]]&lt;=60, "30 to 60 mins", calls[[#This Row],[Duration           ]]&lt;=120, "1 to 2 hours", TRUE, "More than 2 hours")</f>
        <v>1 to 2 hours</v>
      </c>
      <c r="L913">
        <f>ROUND(calls[[#This Row],[Satisfaction Rating]],0)</f>
        <v>5</v>
      </c>
    </row>
    <row r="914" spans="2:12" x14ac:dyDescent="0.35">
      <c r="B914" t="s">
        <v>935</v>
      </c>
      <c r="C914" t="s">
        <v>17</v>
      </c>
      <c r="D914">
        <v>146</v>
      </c>
      <c r="E914" s="17" t="s">
        <v>9</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           ]]&lt;=10,"Under 10 mins", calls[[#This Row],[Duration           ]]&lt;=30, "10 to 30 mins", calls[[#This Row],[Duration           ]]&lt;=60, "30 to 60 mins", calls[[#This Row],[Duration           ]]&lt;=120, "1 to 2 hours", TRUE, "More than 2 hours")</f>
        <v>More than 2 hours</v>
      </c>
      <c r="L914">
        <f>ROUND(calls[[#This Row],[Satisfaction Rating]],0)</f>
        <v>5</v>
      </c>
    </row>
    <row r="915" spans="2:12" x14ac:dyDescent="0.35">
      <c r="B915" t="s">
        <v>936</v>
      </c>
      <c r="C915" t="s">
        <v>13</v>
      </c>
      <c r="D915">
        <v>62</v>
      </c>
      <c r="E915" s="17" t="s">
        <v>5</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           ]]&lt;=10,"Under 10 mins", calls[[#This Row],[Duration           ]]&lt;=30, "10 to 30 mins", calls[[#This Row],[Duration           ]]&lt;=60, "30 to 60 mins", calls[[#This Row],[Duration           ]]&lt;=120, "1 to 2 hours", TRUE, "More than 2 hours")</f>
        <v>1 to 2 hours</v>
      </c>
      <c r="L915">
        <f>ROUND(calls[[#This Row],[Satisfaction Rating]],0)</f>
        <v>4</v>
      </c>
    </row>
    <row r="916" spans="2:12" x14ac:dyDescent="0.35">
      <c r="B916" t="s">
        <v>937</v>
      </c>
      <c r="C916" t="s">
        <v>16</v>
      </c>
      <c r="D916">
        <v>82</v>
      </c>
      <c r="E916" s="17" t="s">
        <v>9</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           ]]&lt;=10,"Under 10 mins", calls[[#This Row],[Duration           ]]&lt;=30, "10 to 30 mins", calls[[#This Row],[Duration           ]]&lt;=60, "30 to 60 mins", calls[[#This Row],[Duration           ]]&lt;=120, "1 to 2 hours", TRUE, "More than 2 hours")</f>
        <v>1 to 2 hours</v>
      </c>
      <c r="L916">
        <f>ROUND(calls[[#This Row],[Satisfaction Rating]],0)</f>
        <v>4</v>
      </c>
    </row>
    <row r="917" spans="2:12" x14ac:dyDescent="0.35">
      <c r="B917" t="s">
        <v>938</v>
      </c>
      <c r="C917" t="s">
        <v>21</v>
      </c>
      <c r="D917">
        <v>91</v>
      </c>
      <c r="E917" s="17" t="s">
        <v>10</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           ]]&lt;=10,"Under 10 mins", calls[[#This Row],[Duration           ]]&lt;=30, "10 to 30 mins", calls[[#This Row],[Duration           ]]&lt;=60, "30 to 60 mins", calls[[#This Row],[Duration           ]]&lt;=120, "1 to 2 hours", TRUE, "More than 2 hours")</f>
        <v>1 to 2 hours</v>
      </c>
      <c r="L917">
        <f>ROUND(calls[[#This Row],[Satisfaction Rating]],0)</f>
        <v>4</v>
      </c>
    </row>
    <row r="918" spans="2:12" x14ac:dyDescent="0.35">
      <c r="B918" t="s">
        <v>939</v>
      </c>
      <c r="C918" t="s">
        <v>23</v>
      </c>
      <c r="D918">
        <v>39</v>
      </c>
      <c r="E918" s="17" t="s">
        <v>9</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           ]]&lt;=10,"Under 10 mins", calls[[#This Row],[Duration           ]]&lt;=30, "10 to 30 mins", calls[[#This Row],[Duration           ]]&lt;=60, "30 to 60 mins", calls[[#This Row],[Duration           ]]&lt;=120, "1 to 2 hours", TRUE, "More than 2 hours")</f>
        <v>30 to 60 mins</v>
      </c>
      <c r="L918">
        <f>ROUND(calls[[#This Row],[Satisfaction Rating]],0)</f>
        <v>4</v>
      </c>
    </row>
    <row r="919" spans="2:12" x14ac:dyDescent="0.35">
      <c r="B919" t="s">
        <v>940</v>
      </c>
      <c r="C919" t="s">
        <v>17</v>
      </c>
      <c r="D919">
        <v>149</v>
      </c>
      <c r="E919" s="17" t="s">
        <v>8</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           ]]&lt;=10,"Under 10 mins", calls[[#This Row],[Duration           ]]&lt;=30, "10 to 30 mins", calls[[#This Row],[Duration           ]]&lt;=60, "30 to 60 mins", calls[[#This Row],[Duration           ]]&lt;=120, "1 to 2 hours", TRUE, "More than 2 hours")</f>
        <v>More than 2 hours</v>
      </c>
      <c r="L919">
        <f>ROUND(calls[[#This Row],[Satisfaction Rating]],0)</f>
        <v>2</v>
      </c>
    </row>
    <row r="920" spans="2:12" x14ac:dyDescent="0.35">
      <c r="B920" t="s">
        <v>941</v>
      </c>
      <c r="C920" t="s">
        <v>16</v>
      </c>
      <c r="D920">
        <v>138</v>
      </c>
      <c r="E920" s="17" t="s">
        <v>5</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           ]]&lt;=10,"Under 10 mins", calls[[#This Row],[Duration           ]]&lt;=30, "10 to 30 mins", calls[[#This Row],[Duration           ]]&lt;=60, "30 to 60 mins", calls[[#This Row],[Duration           ]]&lt;=120, "1 to 2 hours", TRUE, "More than 2 hours")</f>
        <v>More than 2 hours</v>
      </c>
      <c r="L920">
        <f>ROUND(calls[[#This Row],[Satisfaction Rating]],0)</f>
        <v>4</v>
      </c>
    </row>
    <row r="921" spans="2:12" x14ac:dyDescent="0.35">
      <c r="B921" t="s">
        <v>942</v>
      </c>
      <c r="C921" t="s">
        <v>13</v>
      </c>
      <c r="D921">
        <v>113</v>
      </c>
      <c r="E921" s="17" t="s">
        <v>8</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           ]]&lt;=10,"Under 10 mins", calls[[#This Row],[Duration           ]]&lt;=30, "10 to 30 mins", calls[[#This Row],[Duration           ]]&lt;=60, "30 to 60 mins", calls[[#This Row],[Duration           ]]&lt;=120, "1 to 2 hours", TRUE, "More than 2 hours")</f>
        <v>1 to 2 hours</v>
      </c>
      <c r="L921">
        <f>ROUND(calls[[#This Row],[Satisfaction Rating]],0)</f>
        <v>4</v>
      </c>
    </row>
    <row r="922" spans="2:12" x14ac:dyDescent="0.35">
      <c r="B922" t="s">
        <v>943</v>
      </c>
      <c r="C922" t="s">
        <v>7</v>
      </c>
      <c r="D922">
        <v>88</v>
      </c>
      <c r="E922" s="17" t="s">
        <v>9</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           ]]&lt;=10,"Under 10 mins", calls[[#This Row],[Duration           ]]&lt;=30, "10 to 30 mins", calls[[#This Row],[Duration           ]]&lt;=60, "30 to 60 mins", calls[[#This Row],[Duration           ]]&lt;=120, "1 to 2 hours", TRUE, "More than 2 hours")</f>
        <v>1 to 2 hours</v>
      </c>
      <c r="L922">
        <f>ROUND(calls[[#This Row],[Satisfaction Rating]],0)</f>
        <v>4</v>
      </c>
    </row>
    <row r="923" spans="2:12" x14ac:dyDescent="0.35">
      <c r="B923" t="s">
        <v>944</v>
      </c>
      <c r="C923" t="s">
        <v>19</v>
      </c>
      <c r="D923">
        <v>64</v>
      </c>
      <c r="E923" s="17" t="s">
        <v>5</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           ]]&lt;=10,"Under 10 mins", calls[[#This Row],[Duration           ]]&lt;=30, "10 to 30 mins", calls[[#This Row],[Duration           ]]&lt;=60, "30 to 60 mins", calls[[#This Row],[Duration           ]]&lt;=120, "1 to 2 hours", TRUE, "More than 2 hours")</f>
        <v>1 to 2 hours</v>
      </c>
      <c r="L923">
        <f>ROUND(calls[[#This Row],[Satisfaction Rating]],0)</f>
        <v>5</v>
      </c>
    </row>
    <row r="924" spans="2:12" x14ac:dyDescent="0.35">
      <c r="B924" t="s">
        <v>945</v>
      </c>
      <c r="C924" t="s">
        <v>22</v>
      </c>
      <c r="D924">
        <v>53</v>
      </c>
      <c r="E924" s="17" t="s">
        <v>5</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           ]]&lt;=10,"Under 10 mins", calls[[#This Row],[Duration           ]]&lt;=30, "10 to 30 mins", calls[[#This Row],[Duration           ]]&lt;=60, "30 to 60 mins", calls[[#This Row],[Duration           ]]&lt;=120, "1 to 2 hours", TRUE, "More than 2 hours")</f>
        <v>30 to 60 mins</v>
      </c>
      <c r="L924">
        <f>ROUND(calls[[#This Row],[Satisfaction Rating]],0)</f>
        <v>4</v>
      </c>
    </row>
    <row r="925" spans="2:12" x14ac:dyDescent="0.35">
      <c r="B925" t="s">
        <v>946</v>
      </c>
      <c r="C925" t="s">
        <v>15</v>
      </c>
      <c r="D925">
        <v>63</v>
      </c>
      <c r="E925" s="17" t="s">
        <v>8</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           ]]&lt;=10,"Under 10 mins", calls[[#This Row],[Duration           ]]&lt;=30, "10 to 30 mins", calls[[#This Row],[Duration           ]]&lt;=60, "30 to 60 mins", calls[[#This Row],[Duration           ]]&lt;=120, "1 to 2 hours", TRUE, "More than 2 hours")</f>
        <v>1 to 2 hours</v>
      </c>
      <c r="L925">
        <f>ROUND(calls[[#This Row],[Satisfaction Rating]],0)</f>
        <v>5</v>
      </c>
    </row>
    <row r="926" spans="2:12" x14ac:dyDescent="0.35">
      <c r="B926" t="s">
        <v>947</v>
      </c>
      <c r="C926" t="s">
        <v>14</v>
      </c>
      <c r="D926">
        <v>54</v>
      </c>
      <c r="E926" s="17" t="s">
        <v>8</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           ]]&lt;=10,"Under 10 mins", calls[[#This Row],[Duration           ]]&lt;=30, "10 to 30 mins", calls[[#This Row],[Duration           ]]&lt;=60, "30 to 60 mins", calls[[#This Row],[Duration           ]]&lt;=120, "1 to 2 hours", TRUE, "More than 2 hours")</f>
        <v>30 to 60 mins</v>
      </c>
      <c r="L926">
        <f>ROUND(calls[[#This Row],[Satisfaction Rating]],0)</f>
        <v>3</v>
      </c>
    </row>
    <row r="927" spans="2:12" x14ac:dyDescent="0.35">
      <c r="B927" t="s">
        <v>948</v>
      </c>
      <c r="C927" t="s">
        <v>15</v>
      </c>
      <c r="D927">
        <v>54</v>
      </c>
      <c r="E927" s="17" t="s">
        <v>9</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           ]]&lt;=10,"Under 10 mins", calls[[#This Row],[Duration           ]]&lt;=30, "10 to 30 mins", calls[[#This Row],[Duration           ]]&lt;=60, "30 to 60 mins", calls[[#This Row],[Duration           ]]&lt;=120, "1 to 2 hours", TRUE, "More than 2 hours")</f>
        <v>30 to 60 mins</v>
      </c>
      <c r="L927">
        <f>ROUND(calls[[#This Row],[Satisfaction Rating]],0)</f>
        <v>3</v>
      </c>
    </row>
    <row r="928" spans="2:12" x14ac:dyDescent="0.35">
      <c r="B928" t="s">
        <v>949</v>
      </c>
      <c r="C928" t="s">
        <v>17</v>
      </c>
      <c r="D928">
        <v>71</v>
      </c>
      <c r="E928" s="17" t="s">
        <v>5</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           ]]&lt;=10,"Under 10 mins", calls[[#This Row],[Duration           ]]&lt;=30, "10 to 30 mins", calls[[#This Row],[Duration           ]]&lt;=60, "30 to 60 mins", calls[[#This Row],[Duration           ]]&lt;=120, "1 to 2 hours", TRUE, "More than 2 hours")</f>
        <v>1 to 2 hours</v>
      </c>
      <c r="L928">
        <f>ROUND(calls[[#This Row],[Satisfaction Rating]],0)</f>
        <v>4</v>
      </c>
    </row>
    <row r="929" spans="2:12" x14ac:dyDescent="0.35">
      <c r="B929" t="s">
        <v>950</v>
      </c>
      <c r="C929" t="s">
        <v>15</v>
      </c>
      <c r="D929">
        <v>93</v>
      </c>
      <c r="E929" s="17" t="s">
        <v>9</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           ]]&lt;=10,"Under 10 mins", calls[[#This Row],[Duration           ]]&lt;=30, "10 to 30 mins", calls[[#This Row],[Duration           ]]&lt;=60, "30 to 60 mins", calls[[#This Row],[Duration           ]]&lt;=120, "1 to 2 hours", TRUE, "More than 2 hours")</f>
        <v>1 to 2 hours</v>
      </c>
      <c r="L929">
        <f>ROUND(calls[[#This Row],[Satisfaction Rating]],0)</f>
        <v>4</v>
      </c>
    </row>
    <row r="930" spans="2:12" x14ac:dyDescent="0.35">
      <c r="B930" t="s">
        <v>951</v>
      </c>
      <c r="C930" t="s">
        <v>20</v>
      </c>
      <c r="D930">
        <v>96</v>
      </c>
      <c r="E930" s="17" t="s">
        <v>8</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           ]]&lt;=10,"Under 10 mins", calls[[#This Row],[Duration           ]]&lt;=30, "10 to 30 mins", calls[[#This Row],[Duration           ]]&lt;=60, "30 to 60 mins", calls[[#This Row],[Duration           ]]&lt;=120, "1 to 2 hours", TRUE, "More than 2 hours")</f>
        <v>1 to 2 hours</v>
      </c>
      <c r="L930">
        <f>ROUND(calls[[#This Row],[Satisfaction Rating]],0)</f>
        <v>3</v>
      </c>
    </row>
    <row r="931" spans="2:12" x14ac:dyDescent="0.35">
      <c r="B931" t="s">
        <v>952</v>
      </c>
      <c r="C931" t="s">
        <v>23</v>
      </c>
      <c r="D931">
        <v>31</v>
      </c>
      <c r="E931" s="17" t="s">
        <v>10</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           ]]&lt;=10,"Under 10 mins", calls[[#This Row],[Duration           ]]&lt;=30, "10 to 30 mins", calls[[#This Row],[Duration           ]]&lt;=60, "30 to 60 mins", calls[[#This Row],[Duration           ]]&lt;=120, "1 to 2 hours", TRUE, "More than 2 hours")</f>
        <v>30 to 60 mins</v>
      </c>
      <c r="L931">
        <f>ROUND(calls[[#This Row],[Satisfaction Rating]],0)</f>
        <v>3</v>
      </c>
    </row>
    <row r="932" spans="2:12" x14ac:dyDescent="0.35">
      <c r="B932" t="s">
        <v>953</v>
      </c>
      <c r="C932" t="s">
        <v>15</v>
      </c>
      <c r="D932">
        <v>107</v>
      </c>
      <c r="E932" s="17" t="s">
        <v>5</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           ]]&lt;=10,"Under 10 mins", calls[[#This Row],[Duration           ]]&lt;=30, "10 to 30 mins", calls[[#This Row],[Duration           ]]&lt;=60, "30 to 60 mins", calls[[#This Row],[Duration           ]]&lt;=120, "1 to 2 hours", TRUE, "More than 2 hours")</f>
        <v>1 to 2 hours</v>
      </c>
      <c r="L932">
        <f>ROUND(calls[[#This Row],[Satisfaction Rating]],0)</f>
        <v>3</v>
      </c>
    </row>
    <row r="933" spans="2:12" x14ac:dyDescent="0.35">
      <c r="B933" t="s">
        <v>954</v>
      </c>
      <c r="C933" t="s">
        <v>22</v>
      </c>
      <c r="D933">
        <v>50</v>
      </c>
      <c r="E933" s="17" t="s">
        <v>10</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           ]]&lt;=10,"Under 10 mins", calls[[#This Row],[Duration           ]]&lt;=30, "10 to 30 mins", calls[[#This Row],[Duration           ]]&lt;=60, "30 to 60 mins", calls[[#This Row],[Duration           ]]&lt;=120, "1 to 2 hours", TRUE, "More than 2 hours")</f>
        <v>30 to 60 mins</v>
      </c>
      <c r="L933">
        <f>ROUND(calls[[#This Row],[Satisfaction Rating]],0)</f>
        <v>2</v>
      </c>
    </row>
    <row r="934" spans="2:12" x14ac:dyDescent="0.35">
      <c r="B934" t="s">
        <v>955</v>
      </c>
      <c r="C934" t="s">
        <v>16</v>
      </c>
      <c r="D934">
        <v>69</v>
      </c>
      <c r="E934" s="17" t="s">
        <v>5</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           ]]&lt;=10,"Under 10 mins", calls[[#This Row],[Duration           ]]&lt;=30, "10 to 30 mins", calls[[#This Row],[Duration           ]]&lt;=60, "30 to 60 mins", calls[[#This Row],[Duration           ]]&lt;=120, "1 to 2 hours", TRUE, "More than 2 hours")</f>
        <v>1 to 2 hours</v>
      </c>
      <c r="L934">
        <f>ROUND(calls[[#This Row],[Satisfaction Rating]],0)</f>
        <v>4</v>
      </c>
    </row>
    <row r="935" spans="2:12" x14ac:dyDescent="0.35">
      <c r="B935" t="s">
        <v>956</v>
      </c>
      <c r="C935" t="s">
        <v>7</v>
      </c>
      <c r="D935">
        <v>26</v>
      </c>
      <c r="E935" s="17" t="s">
        <v>8</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           ]]&lt;=10,"Under 10 mins", calls[[#This Row],[Duration           ]]&lt;=30, "10 to 30 mins", calls[[#This Row],[Duration           ]]&lt;=60, "30 to 60 mins", calls[[#This Row],[Duration           ]]&lt;=120, "1 to 2 hours", TRUE, "More than 2 hours")</f>
        <v>10 to 30 mins</v>
      </c>
      <c r="L935">
        <f>ROUND(calls[[#This Row],[Satisfaction Rating]],0)</f>
        <v>4</v>
      </c>
    </row>
    <row r="936" spans="2:12" x14ac:dyDescent="0.35">
      <c r="B936" t="s">
        <v>957</v>
      </c>
      <c r="C936" t="s">
        <v>20</v>
      </c>
      <c r="D936">
        <v>158</v>
      </c>
      <c r="E936" s="17" t="s">
        <v>5</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           ]]&lt;=10,"Under 10 mins", calls[[#This Row],[Duration           ]]&lt;=30, "10 to 30 mins", calls[[#This Row],[Duration           ]]&lt;=60, "30 to 60 mins", calls[[#This Row],[Duration           ]]&lt;=120, "1 to 2 hours", TRUE, "More than 2 hours")</f>
        <v>More than 2 hours</v>
      </c>
      <c r="L936">
        <f>ROUND(calls[[#This Row],[Satisfaction Rating]],0)</f>
        <v>3</v>
      </c>
    </row>
    <row r="937" spans="2:12" x14ac:dyDescent="0.35">
      <c r="B937" t="s">
        <v>958</v>
      </c>
      <c r="C937" t="s">
        <v>14</v>
      </c>
      <c r="D937">
        <v>99</v>
      </c>
      <c r="E937" s="17" t="s">
        <v>5</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           ]]&lt;=10,"Under 10 mins", calls[[#This Row],[Duration           ]]&lt;=30, "10 to 30 mins", calls[[#This Row],[Duration           ]]&lt;=60, "30 to 60 mins", calls[[#This Row],[Duration           ]]&lt;=120, "1 to 2 hours", TRUE, "More than 2 hours")</f>
        <v>1 to 2 hours</v>
      </c>
      <c r="L937">
        <f>ROUND(calls[[#This Row],[Satisfaction Rating]],0)</f>
        <v>4</v>
      </c>
    </row>
    <row r="938" spans="2:12" x14ac:dyDescent="0.35">
      <c r="B938" t="s">
        <v>959</v>
      </c>
      <c r="C938" t="s">
        <v>20</v>
      </c>
      <c r="D938">
        <v>78</v>
      </c>
      <c r="E938" s="17" t="s">
        <v>10</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           ]]&lt;=10,"Under 10 mins", calls[[#This Row],[Duration           ]]&lt;=30, "10 to 30 mins", calls[[#This Row],[Duration           ]]&lt;=60, "30 to 60 mins", calls[[#This Row],[Duration           ]]&lt;=120, "1 to 2 hours", TRUE, "More than 2 hours")</f>
        <v>1 to 2 hours</v>
      </c>
      <c r="L938">
        <f>ROUND(calls[[#This Row],[Satisfaction Rating]],0)</f>
        <v>4</v>
      </c>
    </row>
    <row r="939" spans="2:12" x14ac:dyDescent="0.35">
      <c r="B939" t="s">
        <v>960</v>
      </c>
      <c r="C939" t="s">
        <v>20</v>
      </c>
      <c r="D939">
        <v>102</v>
      </c>
      <c r="E939" s="17" t="s">
        <v>8</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           ]]&lt;=10,"Under 10 mins", calls[[#This Row],[Duration           ]]&lt;=30, "10 to 30 mins", calls[[#This Row],[Duration           ]]&lt;=60, "30 to 60 mins", calls[[#This Row],[Duration           ]]&lt;=120, "1 to 2 hours", TRUE, "More than 2 hours")</f>
        <v>1 to 2 hours</v>
      </c>
      <c r="L939">
        <f>ROUND(calls[[#This Row],[Satisfaction Rating]],0)</f>
        <v>5</v>
      </c>
    </row>
    <row r="940" spans="2:12" x14ac:dyDescent="0.35">
      <c r="B940" t="s">
        <v>961</v>
      </c>
      <c r="C940" t="s">
        <v>14</v>
      </c>
      <c r="D940">
        <v>158</v>
      </c>
      <c r="E940" s="17" t="s">
        <v>12</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           ]]&lt;=10,"Under 10 mins", calls[[#This Row],[Duration           ]]&lt;=30, "10 to 30 mins", calls[[#This Row],[Duration           ]]&lt;=60, "30 to 60 mins", calls[[#This Row],[Duration           ]]&lt;=120, "1 to 2 hours", TRUE, "More than 2 hours")</f>
        <v>More than 2 hours</v>
      </c>
      <c r="L940">
        <f>ROUND(calls[[#This Row],[Satisfaction Rating]],0)</f>
        <v>4</v>
      </c>
    </row>
    <row r="941" spans="2:12" x14ac:dyDescent="0.35">
      <c r="B941" t="s">
        <v>962</v>
      </c>
      <c r="C941" t="s">
        <v>23</v>
      </c>
      <c r="D941">
        <v>56</v>
      </c>
      <c r="E941" s="17" t="s">
        <v>5</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           ]]&lt;=10,"Under 10 mins", calls[[#This Row],[Duration           ]]&lt;=30, "10 to 30 mins", calls[[#This Row],[Duration           ]]&lt;=60, "30 to 60 mins", calls[[#This Row],[Duration           ]]&lt;=120, "1 to 2 hours", TRUE, "More than 2 hours")</f>
        <v>30 to 60 mins</v>
      </c>
      <c r="L941">
        <f>ROUND(calls[[#This Row],[Satisfaction Rating]],0)</f>
        <v>4</v>
      </c>
    </row>
    <row r="942" spans="2:12" x14ac:dyDescent="0.35">
      <c r="B942" t="s">
        <v>963</v>
      </c>
      <c r="C942" t="s">
        <v>11</v>
      </c>
      <c r="D942">
        <v>17</v>
      </c>
      <c r="E942" s="17" t="s">
        <v>9</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           ]]&lt;=10,"Under 10 mins", calls[[#This Row],[Duration           ]]&lt;=30, "10 to 30 mins", calls[[#This Row],[Duration           ]]&lt;=60, "30 to 60 mins", calls[[#This Row],[Duration           ]]&lt;=120, "1 to 2 hours", TRUE, "More than 2 hours")</f>
        <v>10 to 30 mins</v>
      </c>
      <c r="L942">
        <f>ROUND(calls[[#This Row],[Satisfaction Rating]],0)</f>
        <v>5</v>
      </c>
    </row>
    <row r="943" spans="2:12" x14ac:dyDescent="0.35">
      <c r="B943" t="s">
        <v>964</v>
      </c>
      <c r="C943" t="s">
        <v>7</v>
      </c>
      <c r="D943">
        <v>104</v>
      </c>
      <c r="E943" s="17" t="s">
        <v>12</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           ]]&lt;=10,"Under 10 mins", calls[[#This Row],[Duration           ]]&lt;=30, "10 to 30 mins", calls[[#This Row],[Duration           ]]&lt;=60, "30 to 60 mins", calls[[#This Row],[Duration           ]]&lt;=120, "1 to 2 hours", TRUE, "More than 2 hours")</f>
        <v>1 to 2 hours</v>
      </c>
      <c r="L943">
        <f>ROUND(calls[[#This Row],[Satisfaction Rating]],0)</f>
        <v>5</v>
      </c>
    </row>
    <row r="944" spans="2:12" x14ac:dyDescent="0.35">
      <c r="B944" t="s">
        <v>965</v>
      </c>
      <c r="C944" t="s">
        <v>18</v>
      </c>
      <c r="D944">
        <v>96</v>
      </c>
      <c r="E944" s="17" t="s">
        <v>10</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           ]]&lt;=10,"Under 10 mins", calls[[#This Row],[Duration           ]]&lt;=30, "10 to 30 mins", calls[[#This Row],[Duration           ]]&lt;=60, "30 to 60 mins", calls[[#This Row],[Duration           ]]&lt;=120, "1 to 2 hours", TRUE, "More than 2 hours")</f>
        <v>1 to 2 hours</v>
      </c>
      <c r="L944">
        <f>ROUND(calls[[#This Row],[Satisfaction Rating]],0)</f>
        <v>5</v>
      </c>
    </row>
    <row r="945" spans="2:12" x14ac:dyDescent="0.35">
      <c r="B945" t="s">
        <v>966</v>
      </c>
      <c r="C945" t="s">
        <v>21</v>
      </c>
      <c r="D945">
        <v>83</v>
      </c>
      <c r="E945" s="17" t="s">
        <v>8</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           ]]&lt;=10,"Under 10 mins", calls[[#This Row],[Duration           ]]&lt;=30, "10 to 30 mins", calls[[#This Row],[Duration           ]]&lt;=60, "30 to 60 mins", calls[[#This Row],[Duration           ]]&lt;=120, "1 to 2 hours", TRUE, "More than 2 hours")</f>
        <v>1 to 2 hours</v>
      </c>
      <c r="L945">
        <f>ROUND(calls[[#This Row],[Satisfaction Rating]],0)</f>
        <v>2</v>
      </c>
    </row>
    <row r="946" spans="2:12" x14ac:dyDescent="0.35">
      <c r="B946" t="s">
        <v>967</v>
      </c>
      <c r="C946" t="s">
        <v>22</v>
      </c>
      <c r="D946">
        <v>80</v>
      </c>
      <c r="E946" s="17" t="s">
        <v>9</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           ]]&lt;=10,"Under 10 mins", calls[[#This Row],[Duration           ]]&lt;=30, "10 to 30 mins", calls[[#This Row],[Duration           ]]&lt;=60, "30 to 60 mins", calls[[#This Row],[Duration           ]]&lt;=120, "1 to 2 hours", TRUE, "More than 2 hours")</f>
        <v>1 to 2 hours</v>
      </c>
      <c r="L946">
        <f>ROUND(calls[[#This Row],[Satisfaction Rating]],0)</f>
        <v>4</v>
      </c>
    </row>
    <row r="947" spans="2:12" x14ac:dyDescent="0.35">
      <c r="B947" t="s">
        <v>968</v>
      </c>
      <c r="C947" t="s">
        <v>21</v>
      </c>
      <c r="D947">
        <v>152</v>
      </c>
      <c r="E947" s="17" t="s">
        <v>8</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           ]]&lt;=10,"Under 10 mins", calls[[#This Row],[Duration           ]]&lt;=30, "10 to 30 mins", calls[[#This Row],[Duration           ]]&lt;=60, "30 to 60 mins", calls[[#This Row],[Duration           ]]&lt;=120, "1 to 2 hours", TRUE, "More than 2 hours")</f>
        <v>More than 2 hours</v>
      </c>
      <c r="L947">
        <f>ROUND(calls[[#This Row],[Satisfaction Rating]],0)</f>
        <v>4</v>
      </c>
    </row>
    <row r="948" spans="2:12" x14ac:dyDescent="0.35">
      <c r="B948" t="s">
        <v>969</v>
      </c>
      <c r="C948" t="s">
        <v>17</v>
      </c>
      <c r="D948">
        <v>34</v>
      </c>
      <c r="E948" s="17" t="s">
        <v>10</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           ]]&lt;=10,"Under 10 mins", calls[[#This Row],[Duration           ]]&lt;=30, "10 to 30 mins", calls[[#This Row],[Duration           ]]&lt;=60, "30 to 60 mins", calls[[#This Row],[Duration           ]]&lt;=120, "1 to 2 hours", TRUE, "More than 2 hours")</f>
        <v>30 to 60 mins</v>
      </c>
      <c r="L948">
        <f>ROUND(calls[[#This Row],[Satisfaction Rating]],0)</f>
        <v>4</v>
      </c>
    </row>
    <row r="949" spans="2:12" x14ac:dyDescent="0.35">
      <c r="B949" t="s">
        <v>970</v>
      </c>
      <c r="C949" t="s">
        <v>13</v>
      </c>
      <c r="D949">
        <v>2</v>
      </c>
      <c r="E949" s="17" t="s">
        <v>5</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           ]]&lt;=10,"Under 10 mins", calls[[#This Row],[Duration           ]]&lt;=30, "10 to 30 mins", calls[[#This Row],[Duration           ]]&lt;=60, "30 to 60 mins", calls[[#This Row],[Duration           ]]&lt;=120, "1 to 2 hours", TRUE, "More than 2 hours")</f>
        <v>Under 10 mins</v>
      </c>
      <c r="L949">
        <f>ROUND(calls[[#This Row],[Satisfaction Rating]],0)</f>
        <v>3</v>
      </c>
    </row>
    <row r="950" spans="2:12" x14ac:dyDescent="0.35">
      <c r="B950" t="s">
        <v>971</v>
      </c>
      <c r="C950" t="s">
        <v>22</v>
      </c>
      <c r="D950">
        <v>140</v>
      </c>
      <c r="E950" s="17" t="s">
        <v>10</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           ]]&lt;=10,"Under 10 mins", calls[[#This Row],[Duration           ]]&lt;=30, "10 to 30 mins", calls[[#This Row],[Duration           ]]&lt;=60, "30 to 60 mins", calls[[#This Row],[Duration           ]]&lt;=120, "1 to 2 hours", TRUE, "More than 2 hours")</f>
        <v>More than 2 hours</v>
      </c>
      <c r="L950">
        <f>ROUND(calls[[#This Row],[Satisfaction Rating]],0)</f>
        <v>5</v>
      </c>
    </row>
    <row r="951" spans="2:12" x14ac:dyDescent="0.35">
      <c r="B951" t="s">
        <v>972</v>
      </c>
      <c r="C951" t="s">
        <v>11</v>
      </c>
      <c r="D951">
        <v>126</v>
      </c>
      <c r="E951" s="17" t="s">
        <v>12</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           ]]&lt;=10,"Under 10 mins", calls[[#This Row],[Duration           ]]&lt;=30, "10 to 30 mins", calls[[#This Row],[Duration           ]]&lt;=60, "30 to 60 mins", calls[[#This Row],[Duration           ]]&lt;=120, "1 to 2 hours", TRUE, "More than 2 hours")</f>
        <v>More than 2 hours</v>
      </c>
      <c r="L951">
        <f>ROUND(calls[[#This Row],[Satisfaction Rating]],0)</f>
        <v>5</v>
      </c>
    </row>
    <row r="952" spans="2:12" x14ac:dyDescent="0.35">
      <c r="B952" t="s">
        <v>973</v>
      </c>
      <c r="C952" t="s">
        <v>20</v>
      </c>
      <c r="D952">
        <v>79</v>
      </c>
      <c r="E952" s="17" t="s">
        <v>5</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           ]]&lt;=10,"Under 10 mins", calls[[#This Row],[Duration           ]]&lt;=30, "10 to 30 mins", calls[[#This Row],[Duration           ]]&lt;=60, "30 to 60 mins", calls[[#This Row],[Duration           ]]&lt;=120, "1 to 2 hours", TRUE, "More than 2 hours")</f>
        <v>1 to 2 hours</v>
      </c>
      <c r="L952">
        <f>ROUND(calls[[#This Row],[Satisfaction Rating]],0)</f>
        <v>2</v>
      </c>
    </row>
    <row r="953" spans="2:12" x14ac:dyDescent="0.35">
      <c r="B953" t="s">
        <v>974</v>
      </c>
      <c r="C953" t="s">
        <v>11</v>
      </c>
      <c r="D953">
        <v>133</v>
      </c>
      <c r="E953" s="17" t="s">
        <v>12</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           ]]&lt;=10,"Under 10 mins", calls[[#This Row],[Duration           ]]&lt;=30, "10 to 30 mins", calls[[#This Row],[Duration           ]]&lt;=60, "30 to 60 mins", calls[[#This Row],[Duration           ]]&lt;=120, "1 to 2 hours", TRUE, "More than 2 hours")</f>
        <v>More than 2 hours</v>
      </c>
      <c r="L953">
        <f>ROUND(calls[[#This Row],[Satisfaction Rating]],0)</f>
        <v>3</v>
      </c>
    </row>
    <row r="954" spans="2:12" x14ac:dyDescent="0.35">
      <c r="B954" t="s">
        <v>975</v>
      </c>
      <c r="C954" t="s">
        <v>17</v>
      </c>
      <c r="D954">
        <v>97</v>
      </c>
      <c r="E954" s="17" t="s">
        <v>9</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           ]]&lt;=10,"Under 10 mins", calls[[#This Row],[Duration           ]]&lt;=30, "10 to 30 mins", calls[[#This Row],[Duration           ]]&lt;=60, "30 to 60 mins", calls[[#This Row],[Duration           ]]&lt;=120, "1 to 2 hours", TRUE, "More than 2 hours")</f>
        <v>1 to 2 hours</v>
      </c>
      <c r="L954">
        <f>ROUND(calls[[#This Row],[Satisfaction Rating]],0)</f>
        <v>5</v>
      </c>
    </row>
    <row r="955" spans="2:12" x14ac:dyDescent="0.35">
      <c r="B955" t="s">
        <v>976</v>
      </c>
      <c r="C955" t="s">
        <v>20</v>
      </c>
      <c r="D955">
        <v>102</v>
      </c>
      <c r="E955" s="17" t="s">
        <v>8</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           ]]&lt;=10,"Under 10 mins", calls[[#This Row],[Duration           ]]&lt;=30, "10 to 30 mins", calls[[#This Row],[Duration           ]]&lt;=60, "30 to 60 mins", calls[[#This Row],[Duration           ]]&lt;=120, "1 to 2 hours", TRUE, "More than 2 hours")</f>
        <v>1 to 2 hours</v>
      </c>
      <c r="L955">
        <f>ROUND(calls[[#This Row],[Satisfaction Rating]],0)</f>
        <v>4</v>
      </c>
    </row>
    <row r="956" spans="2:12" x14ac:dyDescent="0.35">
      <c r="B956" t="s">
        <v>977</v>
      </c>
      <c r="C956" t="s">
        <v>6</v>
      </c>
      <c r="D956">
        <v>62</v>
      </c>
      <c r="E956" s="17" t="s">
        <v>9</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           ]]&lt;=10,"Under 10 mins", calls[[#This Row],[Duration           ]]&lt;=30, "10 to 30 mins", calls[[#This Row],[Duration           ]]&lt;=60, "30 to 60 mins", calls[[#This Row],[Duration           ]]&lt;=120, "1 to 2 hours", TRUE, "More than 2 hours")</f>
        <v>1 to 2 hours</v>
      </c>
      <c r="L956">
        <f>ROUND(calls[[#This Row],[Satisfaction Rating]],0)</f>
        <v>4</v>
      </c>
    </row>
    <row r="957" spans="2:12" x14ac:dyDescent="0.35">
      <c r="B957" t="s">
        <v>978</v>
      </c>
      <c r="C957" t="s">
        <v>11</v>
      </c>
      <c r="D957">
        <v>149</v>
      </c>
      <c r="E957" s="17" t="s">
        <v>8</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           ]]&lt;=10,"Under 10 mins", calls[[#This Row],[Duration           ]]&lt;=30, "10 to 30 mins", calls[[#This Row],[Duration           ]]&lt;=60, "30 to 60 mins", calls[[#This Row],[Duration           ]]&lt;=120, "1 to 2 hours", TRUE, "More than 2 hours")</f>
        <v>More than 2 hours</v>
      </c>
      <c r="L957">
        <f>ROUND(calls[[#This Row],[Satisfaction Rating]],0)</f>
        <v>3</v>
      </c>
    </row>
    <row r="958" spans="2:12" x14ac:dyDescent="0.35">
      <c r="B958" t="s">
        <v>979</v>
      </c>
      <c r="C958" t="s">
        <v>13</v>
      </c>
      <c r="D958">
        <v>133</v>
      </c>
      <c r="E958" s="17" t="s">
        <v>9</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           ]]&lt;=10,"Under 10 mins", calls[[#This Row],[Duration           ]]&lt;=30, "10 to 30 mins", calls[[#This Row],[Duration           ]]&lt;=60, "30 to 60 mins", calls[[#This Row],[Duration           ]]&lt;=120, "1 to 2 hours", TRUE, "More than 2 hours")</f>
        <v>More than 2 hours</v>
      </c>
      <c r="L958">
        <f>ROUND(calls[[#This Row],[Satisfaction Rating]],0)</f>
        <v>4</v>
      </c>
    </row>
    <row r="959" spans="2:12" x14ac:dyDescent="0.35">
      <c r="B959" t="s">
        <v>980</v>
      </c>
      <c r="C959" t="s">
        <v>20</v>
      </c>
      <c r="D959">
        <v>51</v>
      </c>
      <c r="E959" s="17" t="s">
        <v>5</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           ]]&lt;=10,"Under 10 mins", calls[[#This Row],[Duration           ]]&lt;=30, "10 to 30 mins", calls[[#This Row],[Duration           ]]&lt;=60, "30 to 60 mins", calls[[#This Row],[Duration           ]]&lt;=120, "1 to 2 hours", TRUE, "More than 2 hours")</f>
        <v>30 to 60 mins</v>
      </c>
      <c r="L959">
        <f>ROUND(calls[[#This Row],[Satisfaction Rating]],0)</f>
        <v>4</v>
      </c>
    </row>
    <row r="960" spans="2:12" x14ac:dyDescent="0.35">
      <c r="B960" t="s">
        <v>981</v>
      </c>
      <c r="C960" t="s">
        <v>6</v>
      </c>
      <c r="D960">
        <v>110</v>
      </c>
      <c r="E960" s="17" t="s">
        <v>9</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           ]]&lt;=10,"Under 10 mins", calls[[#This Row],[Duration           ]]&lt;=30, "10 to 30 mins", calls[[#This Row],[Duration           ]]&lt;=60, "30 to 60 mins", calls[[#This Row],[Duration           ]]&lt;=120, "1 to 2 hours", TRUE, "More than 2 hours")</f>
        <v>1 to 2 hours</v>
      </c>
      <c r="L960">
        <f>ROUND(calls[[#This Row],[Satisfaction Rating]],0)</f>
        <v>4</v>
      </c>
    </row>
    <row r="961" spans="2:12" x14ac:dyDescent="0.35">
      <c r="B961" t="s">
        <v>982</v>
      </c>
      <c r="C961" t="s">
        <v>17</v>
      </c>
      <c r="D961">
        <v>38</v>
      </c>
      <c r="E961" s="17" t="s">
        <v>12</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           ]]&lt;=10,"Under 10 mins", calls[[#This Row],[Duration           ]]&lt;=30, "10 to 30 mins", calls[[#This Row],[Duration           ]]&lt;=60, "30 to 60 mins", calls[[#This Row],[Duration           ]]&lt;=120, "1 to 2 hours", TRUE, "More than 2 hours")</f>
        <v>30 to 60 mins</v>
      </c>
      <c r="L961">
        <f>ROUND(calls[[#This Row],[Satisfaction Rating]],0)</f>
        <v>3</v>
      </c>
    </row>
    <row r="962" spans="2:12" x14ac:dyDescent="0.35">
      <c r="B962" t="s">
        <v>983</v>
      </c>
      <c r="C962" t="s">
        <v>13</v>
      </c>
      <c r="D962">
        <v>78</v>
      </c>
      <c r="E962" s="17" t="s">
        <v>12</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           ]]&lt;=10,"Under 10 mins", calls[[#This Row],[Duration           ]]&lt;=30, "10 to 30 mins", calls[[#This Row],[Duration           ]]&lt;=60, "30 to 60 mins", calls[[#This Row],[Duration           ]]&lt;=120, "1 to 2 hours", TRUE, "More than 2 hours")</f>
        <v>1 to 2 hours</v>
      </c>
      <c r="L962">
        <f>ROUND(calls[[#This Row],[Satisfaction Rating]],0)</f>
        <v>2</v>
      </c>
    </row>
    <row r="963" spans="2:12" x14ac:dyDescent="0.35">
      <c r="B963" t="s">
        <v>984</v>
      </c>
      <c r="C963" t="s">
        <v>17</v>
      </c>
      <c r="D963">
        <v>25</v>
      </c>
      <c r="E963" s="17" t="s">
        <v>8</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           ]]&lt;=10,"Under 10 mins", calls[[#This Row],[Duration           ]]&lt;=30, "10 to 30 mins", calls[[#This Row],[Duration           ]]&lt;=60, "30 to 60 mins", calls[[#This Row],[Duration           ]]&lt;=120, "1 to 2 hours", TRUE, "More than 2 hours")</f>
        <v>10 to 30 mins</v>
      </c>
      <c r="L963">
        <f>ROUND(calls[[#This Row],[Satisfaction Rating]],0)</f>
        <v>4</v>
      </c>
    </row>
    <row r="964" spans="2:12" x14ac:dyDescent="0.35">
      <c r="B964" t="s">
        <v>985</v>
      </c>
      <c r="C964" t="s">
        <v>15</v>
      </c>
      <c r="D964">
        <v>50</v>
      </c>
      <c r="E964" s="17" t="s">
        <v>5</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           ]]&lt;=10,"Under 10 mins", calls[[#This Row],[Duration           ]]&lt;=30, "10 to 30 mins", calls[[#This Row],[Duration           ]]&lt;=60, "30 to 60 mins", calls[[#This Row],[Duration           ]]&lt;=120, "1 to 2 hours", TRUE, "More than 2 hours")</f>
        <v>30 to 60 mins</v>
      </c>
      <c r="L964">
        <f>ROUND(calls[[#This Row],[Satisfaction Rating]],0)</f>
        <v>4</v>
      </c>
    </row>
    <row r="965" spans="2:12" x14ac:dyDescent="0.35">
      <c r="B965" t="s">
        <v>986</v>
      </c>
      <c r="C965" t="s">
        <v>17</v>
      </c>
      <c r="D965">
        <v>103</v>
      </c>
      <c r="E965" s="17" t="s">
        <v>8</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           ]]&lt;=10,"Under 10 mins", calls[[#This Row],[Duration           ]]&lt;=30, "10 to 30 mins", calls[[#This Row],[Duration           ]]&lt;=60, "30 to 60 mins", calls[[#This Row],[Duration           ]]&lt;=120, "1 to 2 hours", TRUE, "More than 2 hours")</f>
        <v>1 to 2 hours</v>
      </c>
      <c r="L965">
        <f>ROUND(calls[[#This Row],[Satisfaction Rating]],0)</f>
        <v>3</v>
      </c>
    </row>
    <row r="966" spans="2:12" x14ac:dyDescent="0.35">
      <c r="B966" t="s">
        <v>987</v>
      </c>
      <c r="C966" t="s">
        <v>21</v>
      </c>
      <c r="D966">
        <v>63</v>
      </c>
      <c r="E966" s="17" t="s">
        <v>10</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           ]]&lt;=10,"Under 10 mins", calls[[#This Row],[Duration           ]]&lt;=30, "10 to 30 mins", calls[[#This Row],[Duration           ]]&lt;=60, "30 to 60 mins", calls[[#This Row],[Duration           ]]&lt;=120, "1 to 2 hours", TRUE, "More than 2 hours")</f>
        <v>1 to 2 hours</v>
      </c>
      <c r="L966">
        <f>ROUND(calls[[#This Row],[Satisfaction Rating]],0)</f>
        <v>4</v>
      </c>
    </row>
    <row r="967" spans="2:12" x14ac:dyDescent="0.35">
      <c r="B967" t="s">
        <v>988</v>
      </c>
      <c r="C967" t="s">
        <v>15</v>
      </c>
      <c r="D967">
        <v>96</v>
      </c>
      <c r="E967" s="17" t="s">
        <v>5</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           ]]&lt;=10,"Under 10 mins", calls[[#This Row],[Duration           ]]&lt;=30, "10 to 30 mins", calls[[#This Row],[Duration           ]]&lt;=60, "30 to 60 mins", calls[[#This Row],[Duration           ]]&lt;=120, "1 to 2 hours", TRUE, "More than 2 hours")</f>
        <v>1 to 2 hours</v>
      </c>
      <c r="L967">
        <f>ROUND(calls[[#This Row],[Satisfaction Rating]],0)</f>
        <v>5</v>
      </c>
    </row>
    <row r="968" spans="2:12" x14ac:dyDescent="0.35">
      <c r="B968" t="s">
        <v>989</v>
      </c>
      <c r="C968" t="s">
        <v>22</v>
      </c>
      <c r="D968">
        <v>94</v>
      </c>
      <c r="E968" s="17" t="s">
        <v>8</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           ]]&lt;=10,"Under 10 mins", calls[[#This Row],[Duration           ]]&lt;=30, "10 to 30 mins", calls[[#This Row],[Duration           ]]&lt;=60, "30 to 60 mins", calls[[#This Row],[Duration           ]]&lt;=120, "1 to 2 hours", TRUE, "More than 2 hours")</f>
        <v>1 to 2 hours</v>
      </c>
      <c r="L968">
        <f>ROUND(calls[[#This Row],[Satisfaction Rating]],0)</f>
        <v>3</v>
      </c>
    </row>
    <row r="969" spans="2:12" x14ac:dyDescent="0.35">
      <c r="B969" t="s">
        <v>990</v>
      </c>
      <c r="C969" t="s">
        <v>6</v>
      </c>
      <c r="D969">
        <v>46</v>
      </c>
      <c r="E969" s="17" t="s">
        <v>12</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           ]]&lt;=10,"Under 10 mins", calls[[#This Row],[Duration           ]]&lt;=30, "10 to 30 mins", calls[[#This Row],[Duration           ]]&lt;=60, "30 to 60 mins", calls[[#This Row],[Duration           ]]&lt;=120, "1 to 2 hours", TRUE, "More than 2 hours")</f>
        <v>30 to 60 mins</v>
      </c>
      <c r="L969">
        <f>ROUND(calls[[#This Row],[Satisfaction Rating]],0)</f>
        <v>4</v>
      </c>
    </row>
    <row r="970" spans="2:12" x14ac:dyDescent="0.35">
      <c r="B970" t="s">
        <v>991</v>
      </c>
      <c r="C970" t="s">
        <v>4</v>
      </c>
      <c r="D970">
        <v>127</v>
      </c>
      <c r="E970" s="17" t="s">
        <v>5</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           ]]&lt;=10,"Under 10 mins", calls[[#This Row],[Duration           ]]&lt;=30, "10 to 30 mins", calls[[#This Row],[Duration           ]]&lt;=60, "30 to 60 mins", calls[[#This Row],[Duration           ]]&lt;=120, "1 to 2 hours", TRUE, "More than 2 hours")</f>
        <v>More than 2 hours</v>
      </c>
      <c r="L970">
        <f>ROUND(calls[[#This Row],[Satisfaction Rating]],0)</f>
        <v>3</v>
      </c>
    </row>
    <row r="971" spans="2:12" x14ac:dyDescent="0.35">
      <c r="B971" t="s">
        <v>992</v>
      </c>
      <c r="C971" t="s">
        <v>14</v>
      </c>
      <c r="D971">
        <v>96</v>
      </c>
      <c r="E971" s="17" t="s">
        <v>12</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           ]]&lt;=10,"Under 10 mins", calls[[#This Row],[Duration           ]]&lt;=30, "10 to 30 mins", calls[[#This Row],[Duration           ]]&lt;=60, "30 to 60 mins", calls[[#This Row],[Duration           ]]&lt;=120, "1 to 2 hours", TRUE, "More than 2 hours")</f>
        <v>1 to 2 hours</v>
      </c>
      <c r="L971">
        <f>ROUND(calls[[#This Row],[Satisfaction Rating]],0)</f>
        <v>5</v>
      </c>
    </row>
    <row r="972" spans="2:12" x14ac:dyDescent="0.35">
      <c r="B972" t="s">
        <v>1003</v>
      </c>
      <c r="C972" t="s">
        <v>16</v>
      </c>
      <c r="D972">
        <v>151</v>
      </c>
      <c r="E972" s="17" t="s">
        <v>8</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           ]]&lt;=10,"Under 10 mins", calls[[#This Row],[Duration           ]]&lt;=30, "10 to 30 mins", calls[[#This Row],[Duration           ]]&lt;=60, "30 to 60 mins", calls[[#This Row],[Duration           ]]&lt;=120, "1 to 2 hours", TRUE, "More than 2 hours")</f>
        <v>More than 2 hours</v>
      </c>
      <c r="L972">
        <f>ROUND(calls[[#This Row],[Satisfaction Rating]],0)</f>
        <v>2</v>
      </c>
    </row>
    <row r="973" spans="2:12" x14ac:dyDescent="0.35">
      <c r="B973" t="s">
        <v>1004</v>
      </c>
      <c r="C973" t="s">
        <v>4</v>
      </c>
      <c r="D973">
        <v>158</v>
      </c>
      <c r="E973" s="17" t="s">
        <v>9</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           ]]&lt;=10,"Under 10 mins", calls[[#This Row],[Duration           ]]&lt;=30, "10 to 30 mins", calls[[#This Row],[Duration           ]]&lt;=60, "30 to 60 mins", calls[[#This Row],[Duration           ]]&lt;=120, "1 to 2 hours", TRUE, "More than 2 hours")</f>
        <v>More than 2 hours</v>
      </c>
      <c r="L973">
        <f>ROUND(calls[[#This Row],[Satisfaction Rating]],0)</f>
        <v>5</v>
      </c>
    </row>
    <row r="974" spans="2:12" x14ac:dyDescent="0.35">
      <c r="B974" t="s">
        <v>1005</v>
      </c>
      <c r="C974" t="s">
        <v>22</v>
      </c>
      <c r="D974">
        <v>45</v>
      </c>
      <c r="E974" s="17" t="s">
        <v>9</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           ]]&lt;=10,"Under 10 mins", calls[[#This Row],[Duration           ]]&lt;=30, "10 to 30 mins", calls[[#This Row],[Duration           ]]&lt;=60, "30 to 60 mins", calls[[#This Row],[Duration           ]]&lt;=120, "1 to 2 hours", TRUE, "More than 2 hours")</f>
        <v>30 to 60 mins</v>
      </c>
      <c r="L974">
        <f>ROUND(calls[[#This Row],[Satisfaction Rating]],0)</f>
        <v>3</v>
      </c>
    </row>
    <row r="975" spans="2:12" x14ac:dyDescent="0.35">
      <c r="B975" t="s">
        <v>1006</v>
      </c>
      <c r="C975" t="s">
        <v>23</v>
      </c>
      <c r="D975">
        <v>141</v>
      </c>
      <c r="E975" s="17" t="s">
        <v>9</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           ]]&lt;=10,"Under 10 mins", calls[[#This Row],[Duration           ]]&lt;=30, "10 to 30 mins", calls[[#This Row],[Duration           ]]&lt;=60, "30 to 60 mins", calls[[#This Row],[Duration           ]]&lt;=120, "1 to 2 hours", TRUE, "More than 2 hours")</f>
        <v>More than 2 hours</v>
      </c>
      <c r="L975">
        <f>ROUND(calls[[#This Row],[Satisfaction Rating]],0)</f>
        <v>3</v>
      </c>
    </row>
    <row r="976" spans="2:12" x14ac:dyDescent="0.35">
      <c r="B976" t="s">
        <v>1007</v>
      </c>
      <c r="C976" t="s">
        <v>17</v>
      </c>
      <c r="D976">
        <v>147</v>
      </c>
      <c r="E976" s="17" t="s">
        <v>12</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           ]]&lt;=10,"Under 10 mins", calls[[#This Row],[Duration           ]]&lt;=30, "10 to 30 mins", calls[[#This Row],[Duration           ]]&lt;=60, "30 to 60 mins", calls[[#This Row],[Duration           ]]&lt;=120, "1 to 2 hours", TRUE, "More than 2 hours")</f>
        <v>More than 2 hours</v>
      </c>
      <c r="L976">
        <f>ROUND(calls[[#This Row],[Satisfaction Rating]],0)</f>
        <v>5</v>
      </c>
    </row>
    <row r="977" spans="2:12" x14ac:dyDescent="0.35">
      <c r="B977" t="s">
        <v>1008</v>
      </c>
      <c r="C977" t="s">
        <v>18</v>
      </c>
      <c r="D977">
        <v>126</v>
      </c>
      <c r="E977" s="17" t="s">
        <v>12</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           ]]&lt;=10,"Under 10 mins", calls[[#This Row],[Duration           ]]&lt;=30, "10 to 30 mins", calls[[#This Row],[Duration           ]]&lt;=60, "30 to 60 mins", calls[[#This Row],[Duration           ]]&lt;=120, "1 to 2 hours", TRUE, "More than 2 hours")</f>
        <v>More than 2 hours</v>
      </c>
      <c r="L977">
        <f>ROUND(calls[[#This Row],[Satisfaction Rating]],0)</f>
        <v>5</v>
      </c>
    </row>
    <row r="978" spans="2:12" x14ac:dyDescent="0.35">
      <c r="B978" t="s">
        <v>1009</v>
      </c>
      <c r="C978" t="s">
        <v>22</v>
      </c>
      <c r="D978">
        <v>126</v>
      </c>
      <c r="E978" s="17" t="s">
        <v>10</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           ]]&lt;=10,"Under 10 mins", calls[[#This Row],[Duration           ]]&lt;=30, "10 to 30 mins", calls[[#This Row],[Duration           ]]&lt;=60, "30 to 60 mins", calls[[#This Row],[Duration           ]]&lt;=120, "1 to 2 hours", TRUE, "More than 2 hours")</f>
        <v>More than 2 hours</v>
      </c>
      <c r="L978">
        <f>ROUND(calls[[#This Row],[Satisfaction Rating]],0)</f>
        <v>5</v>
      </c>
    </row>
    <row r="979" spans="2:12" x14ac:dyDescent="0.35">
      <c r="B979" t="s">
        <v>1010</v>
      </c>
      <c r="C979" t="s">
        <v>13</v>
      </c>
      <c r="D979">
        <v>32</v>
      </c>
      <c r="E979" s="17" t="s">
        <v>12</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           ]]&lt;=10,"Under 10 mins", calls[[#This Row],[Duration           ]]&lt;=30, "10 to 30 mins", calls[[#This Row],[Duration           ]]&lt;=60, "30 to 60 mins", calls[[#This Row],[Duration           ]]&lt;=120, "1 to 2 hours", TRUE, "More than 2 hours")</f>
        <v>30 to 60 mins</v>
      </c>
      <c r="L979">
        <f>ROUND(calls[[#This Row],[Satisfaction Rating]],0)</f>
        <v>4</v>
      </c>
    </row>
    <row r="980" spans="2:12" x14ac:dyDescent="0.35">
      <c r="B980" t="s">
        <v>1011</v>
      </c>
      <c r="C980" t="s">
        <v>22</v>
      </c>
      <c r="D980">
        <v>84</v>
      </c>
      <c r="E980" s="17" t="s">
        <v>5</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           ]]&lt;=10,"Under 10 mins", calls[[#This Row],[Duration           ]]&lt;=30, "10 to 30 mins", calls[[#This Row],[Duration           ]]&lt;=60, "30 to 60 mins", calls[[#This Row],[Duration           ]]&lt;=120, "1 to 2 hours", TRUE, "More than 2 hours")</f>
        <v>1 to 2 hours</v>
      </c>
      <c r="L980">
        <f>ROUND(calls[[#This Row],[Satisfaction Rating]],0)</f>
        <v>5</v>
      </c>
    </row>
    <row r="981" spans="2:12" x14ac:dyDescent="0.35">
      <c r="B981" t="s">
        <v>1012</v>
      </c>
      <c r="C981" t="s">
        <v>21</v>
      </c>
      <c r="D981">
        <v>120</v>
      </c>
      <c r="E981" s="17" t="s">
        <v>10</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           ]]&lt;=10,"Under 10 mins", calls[[#This Row],[Duration           ]]&lt;=30, "10 to 30 mins", calls[[#This Row],[Duration           ]]&lt;=60, "30 to 60 mins", calls[[#This Row],[Duration           ]]&lt;=120, "1 to 2 hours", TRUE, "More than 2 hours")</f>
        <v>1 to 2 hours</v>
      </c>
      <c r="L981">
        <f>ROUND(calls[[#This Row],[Satisfaction Rating]],0)</f>
        <v>4</v>
      </c>
    </row>
    <row r="982" spans="2:12" x14ac:dyDescent="0.35">
      <c r="B982" t="s">
        <v>1013</v>
      </c>
      <c r="C982" t="s">
        <v>7</v>
      </c>
      <c r="D982">
        <v>93</v>
      </c>
      <c r="E982" s="17" t="s">
        <v>12</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           ]]&lt;=10,"Under 10 mins", calls[[#This Row],[Duration           ]]&lt;=30, "10 to 30 mins", calls[[#This Row],[Duration           ]]&lt;=60, "30 to 60 mins", calls[[#This Row],[Duration           ]]&lt;=120, "1 to 2 hours", TRUE, "More than 2 hours")</f>
        <v>1 to 2 hours</v>
      </c>
      <c r="L982">
        <f>ROUND(calls[[#This Row],[Satisfaction Rating]],0)</f>
        <v>5</v>
      </c>
    </row>
    <row r="983" spans="2:12" x14ac:dyDescent="0.35">
      <c r="B983" t="s">
        <v>1014</v>
      </c>
      <c r="C983" t="s">
        <v>14</v>
      </c>
      <c r="D983">
        <v>76</v>
      </c>
      <c r="E983" s="17" t="s">
        <v>8</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           ]]&lt;=10,"Under 10 mins", calls[[#This Row],[Duration           ]]&lt;=30, "10 to 30 mins", calls[[#This Row],[Duration           ]]&lt;=60, "30 to 60 mins", calls[[#This Row],[Duration           ]]&lt;=120, "1 to 2 hours", TRUE, "More than 2 hours")</f>
        <v>1 to 2 hours</v>
      </c>
      <c r="L983">
        <f>ROUND(calls[[#This Row],[Satisfaction Rating]],0)</f>
        <v>2</v>
      </c>
    </row>
    <row r="984" spans="2:12" x14ac:dyDescent="0.35">
      <c r="B984" t="s">
        <v>1015</v>
      </c>
      <c r="C984" t="s">
        <v>4</v>
      </c>
      <c r="D984">
        <v>89</v>
      </c>
      <c r="E984" s="17" t="s">
        <v>12</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           ]]&lt;=10,"Under 10 mins", calls[[#This Row],[Duration           ]]&lt;=30, "10 to 30 mins", calls[[#This Row],[Duration           ]]&lt;=60, "30 to 60 mins", calls[[#This Row],[Duration           ]]&lt;=120, "1 to 2 hours", TRUE, "More than 2 hours")</f>
        <v>1 to 2 hours</v>
      </c>
      <c r="L984">
        <f>ROUND(calls[[#This Row],[Satisfaction Rating]],0)</f>
        <v>3</v>
      </c>
    </row>
    <row r="985" spans="2:12" x14ac:dyDescent="0.35">
      <c r="B985" t="s">
        <v>1016</v>
      </c>
      <c r="C985" t="s">
        <v>20</v>
      </c>
      <c r="D985">
        <v>91</v>
      </c>
      <c r="E985" s="17" t="s">
        <v>5</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           ]]&lt;=10,"Under 10 mins", calls[[#This Row],[Duration           ]]&lt;=30, "10 to 30 mins", calls[[#This Row],[Duration           ]]&lt;=60, "30 to 60 mins", calls[[#This Row],[Duration           ]]&lt;=120, "1 to 2 hours", TRUE, "More than 2 hours")</f>
        <v>1 to 2 hours</v>
      </c>
      <c r="L985">
        <f>ROUND(calls[[#This Row],[Satisfaction Rating]],0)</f>
        <v>4</v>
      </c>
    </row>
    <row r="986" spans="2:12" x14ac:dyDescent="0.35">
      <c r="B986" t="s">
        <v>1017</v>
      </c>
      <c r="C986" t="s">
        <v>6</v>
      </c>
      <c r="D986">
        <v>7</v>
      </c>
      <c r="E986" s="17" t="s">
        <v>9</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           ]]&lt;=10,"Under 10 mins", calls[[#This Row],[Duration           ]]&lt;=30, "10 to 30 mins", calls[[#This Row],[Duration           ]]&lt;=60, "30 to 60 mins", calls[[#This Row],[Duration           ]]&lt;=120, "1 to 2 hours", TRUE, "More than 2 hours")</f>
        <v>Under 10 mins</v>
      </c>
      <c r="L986">
        <f>ROUND(calls[[#This Row],[Satisfaction Rating]],0)</f>
        <v>3</v>
      </c>
    </row>
    <row r="987" spans="2:12" x14ac:dyDescent="0.35">
      <c r="B987" t="s">
        <v>1018</v>
      </c>
      <c r="C987" t="s">
        <v>13</v>
      </c>
      <c r="D987">
        <v>140</v>
      </c>
      <c r="E987" s="17" t="s">
        <v>9</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           ]]&lt;=10,"Under 10 mins", calls[[#This Row],[Duration           ]]&lt;=30, "10 to 30 mins", calls[[#This Row],[Duration           ]]&lt;=60, "30 to 60 mins", calls[[#This Row],[Duration           ]]&lt;=120, "1 to 2 hours", TRUE, "More than 2 hours")</f>
        <v>More than 2 hours</v>
      </c>
      <c r="L987">
        <f>ROUND(calls[[#This Row],[Satisfaction Rating]],0)</f>
        <v>2</v>
      </c>
    </row>
    <row r="988" spans="2:12" x14ac:dyDescent="0.35">
      <c r="B988" t="s">
        <v>1019</v>
      </c>
      <c r="C988" t="s">
        <v>11</v>
      </c>
      <c r="D988">
        <v>58</v>
      </c>
      <c r="E988" s="17" t="s">
        <v>10</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           ]]&lt;=10,"Under 10 mins", calls[[#This Row],[Duration           ]]&lt;=30, "10 to 30 mins", calls[[#This Row],[Duration           ]]&lt;=60, "30 to 60 mins", calls[[#This Row],[Duration           ]]&lt;=120, "1 to 2 hours", TRUE, "More than 2 hours")</f>
        <v>30 to 60 mins</v>
      </c>
      <c r="L988">
        <f>ROUND(calls[[#This Row],[Satisfaction Rating]],0)</f>
        <v>4</v>
      </c>
    </row>
    <row r="989" spans="2:12" x14ac:dyDescent="0.35">
      <c r="B989" t="s">
        <v>1020</v>
      </c>
      <c r="C989" t="s">
        <v>19</v>
      </c>
      <c r="D989">
        <v>90</v>
      </c>
      <c r="E989" s="17" t="s">
        <v>8</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           ]]&lt;=10,"Under 10 mins", calls[[#This Row],[Duration           ]]&lt;=30, "10 to 30 mins", calls[[#This Row],[Duration           ]]&lt;=60, "30 to 60 mins", calls[[#This Row],[Duration           ]]&lt;=120, "1 to 2 hours", TRUE, "More than 2 hours")</f>
        <v>1 to 2 hours</v>
      </c>
      <c r="L989">
        <f>ROUND(calls[[#This Row],[Satisfaction Rating]],0)</f>
        <v>4</v>
      </c>
    </row>
    <row r="990" spans="2:12" x14ac:dyDescent="0.35">
      <c r="B990" t="s">
        <v>1021</v>
      </c>
      <c r="C990" t="s">
        <v>19</v>
      </c>
      <c r="D990">
        <v>106</v>
      </c>
      <c r="E990" s="17" t="s">
        <v>12</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           ]]&lt;=10,"Under 10 mins", calls[[#This Row],[Duration           ]]&lt;=30, "10 to 30 mins", calls[[#This Row],[Duration           ]]&lt;=60, "30 to 60 mins", calls[[#This Row],[Duration           ]]&lt;=120, "1 to 2 hours", TRUE, "More than 2 hours")</f>
        <v>1 to 2 hours</v>
      </c>
      <c r="L990">
        <f>ROUND(calls[[#This Row],[Satisfaction Rating]],0)</f>
        <v>5</v>
      </c>
    </row>
    <row r="991" spans="2:12" x14ac:dyDescent="0.35">
      <c r="B991" t="s">
        <v>1022</v>
      </c>
      <c r="C991" t="s">
        <v>21</v>
      </c>
      <c r="D991">
        <v>72</v>
      </c>
      <c r="E991" s="17" t="s">
        <v>9</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           ]]&lt;=10,"Under 10 mins", calls[[#This Row],[Duration           ]]&lt;=30, "10 to 30 mins", calls[[#This Row],[Duration           ]]&lt;=60, "30 to 60 mins", calls[[#This Row],[Duration           ]]&lt;=120, "1 to 2 hours", TRUE, "More than 2 hours")</f>
        <v>1 to 2 hours</v>
      </c>
      <c r="L991">
        <f>ROUND(calls[[#This Row],[Satisfaction Rating]],0)</f>
        <v>5</v>
      </c>
    </row>
    <row r="992" spans="2:12" x14ac:dyDescent="0.35">
      <c r="B992" t="s">
        <v>1023</v>
      </c>
      <c r="C992" t="s">
        <v>6</v>
      </c>
      <c r="D992">
        <v>124</v>
      </c>
      <c r="E992" s="17" t="s">
        <v>9</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           ]]&lt;=10,"Under 10 mins", calls[[#This Row],[Duration           ]]&lt;=30, "10 to 30 mins", calls[[#This Row],[Duration           ]]&lt;=60, "30 to 60 mins", calls[[#This Row],[Duration           ]]&lt;=120, "1 to 2 hours", TRUE, "More than 2 hours")</f>
        <v>More than 2 hours</v>
      </c>
      <c r="L992">
        <f>ROUND(calls[[#This Row],[Satisfaction Rating]],0)</f>
        <v>5</v>
      </c>
    </row>
    <row r="993" spans="2:12" x14ac:dyDescent="0.35">
      <c r="B993" t="s">
        <v>1024</v>
      </c>
      <c r="C993" t="s">
        <v>23</v>
      </c>
      <c r="D993">
        <v>86</v>
      </c>
      <c r="E993" s="17" t="s">
        <v>5</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           ]]&lt;=10,"Under 10 mins", calls[[#This Row],[Duration           ]]&lt;=30, "10 to 30 mins", calls[[#This Row],[Duration           ]]&lt;=60, "30 to 60 mins", calls[[#This Row],[Duration           ]]&lt;=120, "1 to 2 hours", TRUE, "More than 2 hours")</f>
        <v>1 to 2 hours</v>
      </c>
      <c r="L993">
        <f>ROUND(calls[[#This Row],[Satisfaction Rating]],0)</f>
        <v>5</v>
      </c>
    </row>
    <row r="994" spans="2:12" x14ac:dyDescent="0.35">
      <c r="B994" t="s">
        <v>1025</v>
      </c>
      <c r="C994" t="s">
        <v>22</v>
      </c>
      <c r="D994">
        <v>164</v>
      </c>
      <c r="E994" s="17" t="s">
        <v>5</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           ]]&lt;=10,"Under 10 mins", calls[[#This Row],[Duration           ]]&lt;=30, "10 to 30 mins", calls[[#This Row],[Duration           ]]&lt;=60, "30 to 60 mins", calls[[#This Row],[Duration           ]]&lt;=120, "1 to 2 hours", TRUE, "More than 2 hours")</f>
        <v>More than 2 hours</v>
      </c>
      <c r="L994">
        <f>ROUND(calls[[#This Row],[Satisfaction Rating]],0)</f>
        <v>5</v>
      </c>
    </row>
    <row r="995" spans="2:12" x14ac:dyDescent="0.35">
      <c r="B995" t="s">
        <v>1026</v>
      </c>
      <c r="C995" t="s">
        <v>7</v>
      </c>
      <c r="D995">
        <v>40</v>
      </c>
      <c r="E995" s="17" t="s">
        <v>8</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           ]]&lt;=10,"Under 10 mins", calls[[#This Row],[Duration           ]]&lt;=30, "10 to 30 mins", calls[[#This Row],[Duration           ]]&lt;=60, "30 to 60 mins", calls[[#This Row],[Duration           ]]&lt;=120, "1 to 2 hours", TRUE, "More than 2 hours")</f>
        <v>30 to 60 mins</v>
      </c>
      <c r="L995">
        <f>ROUND(calls[[#This Row],[Satisfaction Rating]],0)</f>
        <v>5</v>
      </c>
    </row>
    <row r="996" spans="2:12" x14ac:dyDescent="0.35">
      <c r="B996" t="s">
        <v>1027</v>
      </c>
      <c r="C996" t="s">
        <v>20</v>
      </c>
      <c r="D996">
        <v>76</v>
      </c>
      <c r="E996" s="17" t="s">
        <v>10</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           ]]&lt;=10,"Under 10 mins", calls[[#This Row],[Duration           ]]&lt;=30, "10 to 30 mins", calls[[#This Row],[Duration           ]]&lt;=60, "30 to 60 mins", calls[[#This Row],[Duration           ]]&lt;=120, "1 to 2 hours", TRUE, "More than 2 hours")</f>
        <v>1 to 2 hours</v>
      </c>
      <c r="L996">
        <f>ROUND(calls[[#This Row],[Satisfaction Rating]],0)</f>
        <v>4</v>
      </c>
    </row>
    <row r="997" spans="2:12" x14ac:dyDescent="0.35">
      <c r="B997" t="s">
        <v>1028</v>
      </c>
      <c r="C997" t="s">
        <v>6</v>
      </c>
      <c r="D997">
        <v>95</v>
      </c>
      <c r="E997" s="17" t="s">
        <v>12</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           ]]&lt;=10,"Under 10 mins", calls[[#This Row],[Duration           ]]&lt;=30, "10 to 30 mins", calls[[#This Row],[Duration           ]]&lt;=60, "30 to 60 mins", calls[[#This Row],[Duration           ]]&lt;=120, "1 to 2 hours", TRUE, "More than 2 hours")</f>
        <v>1 to 2 hours</v>
      </c>
      <c r="L997">
        <f>ROUND(calls[[#This Row],[Satisfaction Rating]],0)</f>
        <v>3</v>
      </c>
    </row>
    <row r="998" spans="2:12" x14ac:dyDescent="0.35">
      <c r="B998" t="s">
        <v>1029</v>
      </c>
      <c r="C998" t="s">
        <v>20</v>
      </c>
      <c r="D998">
        <v>113</v>
      </c>
      <c r="E998" s="17" t="s">
        <v>9</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           ]]&lt;=10,"Under 10 mins", calls[[#This Row],[Duration           ]]&lt;=30, "10 to 30 mins", calls[[#This Row],[Duration           ]]&lt;=60, "30 to 60 mins", calls[[#This Row],[Duration           ]]&lt;=120, "1 to 2 hours", TRUE, "More than 2 hours")</f>
        <v>1 to 2 hours</v>
      </c>
      <c r="L998">
        <f>ROUND(calls[[#This Row],[Satisfaction Rating]],0)</f>
        <v>5</v>
      </c>
    </row>
    <row r="999" spans="2:12" x14ac:dyDescent="0.35">
      <c r="B999" t="s">
        <v>1030</v>
      </c>
      <c r="C999" t="s">
        <v>23</v>
      </c>
      <c r="D999">
        <v>81</v>
      </c>
      <c r="E999" s="17" t="s">
        <v>9</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           ]]&lt;=10,"Under 10 mins", calls[[#This Row],[Duration           ]]&lt;=30, "10 to 30 mins", calls[[#This Row],[Duration           ]]&lt;=60, "30 to 60 mins", calls[[#This Row],[Duration           ]]&lt;=120, "1 to 2 hours", TRUE, "More than 2 hours")</f>
        <v>1 to 2 hours</v>
      </c>
      <c r="L999">
        <f>ROUND(calls[[#This Row],[Satisfaction Rating]],0)</f>
        <v>4</v>
      </c>
    </row>
    <row r="1000" spans="2:12" x14ac:dyDescent="0.35">
      <c r="B1000" t="s">
        <v>1031</v>
      </c>
      <c r="C1000" t="s">
        <v>14</v>
      </c>
      <c r="D1000">
        <v>127</v>
      </c>
      <c r="E1000" s="17" t="s">
        <v>12</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           ]]&lt;=10,"Under 10 mins", calls[[#This Row],[Duration           ]]&lt;=30, "10 to 30 mins", calls[[#This Row],[Duration           ]]&lt;=60, "30 to 60 mins", calls[[#This Row],[Duration           ]]&lt;=120, "1 to 2 hours", TRUE, "More than 2 hours")</f>
        <v>More than 2 hours</v>
      </c>
      <c r="L1000">
        <f>ROUND(calls[[#This Row],[Satisfaction Rating]],0)</f>
        <v>4</v>
      </c>
    </row>
    <row r="1001" spans="2:12" x14ac:dyDescent="0.35">
      <c r="B1001" t="s">
        <v>1032</v>
      </c>
      <c r="C1001" t="s">
        <v>13</v>
      </c>
      <c r="D1001">
        <v>146</v>
      </c>
      <c r="E1001" s="17" t="s">
        <v>9</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           ]]&lt;=10,"Under 10 mins", calls[[#This Row],[Duration           ]]&lt;=30, "10 to 30 mins", calls[[#This Row],[Duration           ]]&lt;=60, "30 to 60 mins", calls[[#This Row],[Duration           ]]&lt;=120, "1 to 2 hours", TRUE, "More than 2 hours")</f>
        <v>More than 2 hours</v>
      </c>
      <c r="L1001">
        <f>ROUND(calls[[#This Row],[Satisfaction Rating]],0)</f>
        <v>2</v>
      </c>
    </row>
    <row r="1002" spans="2:12" x14ac:dyDescent="0.35">
      <c r="B1002" t="s">
        <v>1033</v>
      </c>
      <c r="C1002" t="s">
        <v>17</v>
      </c>
      <c r="D1002">
        <v>123</v>
      </c>
      <c r="E1002" s="17" t="s">
        <v>9</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           ]]&lt;=10,"Under 10 mins", calls[[#This Row],[Duration           ]]&lt;=30, "10 to 30 mins", calls[[#This Row],[Duration           ]]&lt;=60, "30 to 60 mins", calls[[#This Row],[Duration           ]]&lt;=120, "1 to 2 hours", TRUE, "More than 2 hours")</f>
        <v>More than 2 hours</v>
      </c>
      <c r="L1002">
        <f>ROUND(calls[[#This Row],[Satisfaction Rating]],0)</f>
        <v>4</v>
      </c>
    </row>
    <row r="1003" spans="2:12" x14ac:dyDescent="0.35">
      <c r="B1003" t="s">
        <v>1034</v>
      </c>
      <c r="C1003" t="s">
        <v>21</v>
      </c>
      <c r="D1003">
        <v>114</v>
      </c>
      <c r="E1003" s="17" t="s">
        <v>10</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           ]]&lt;=10,"Under 10 mins", calls[[#This Row],[Duration           ]]&lt;=30, "10 to 30 mins", calls[[#This Row],[Duration           ]]&lt;=60, "30 to 60 mins", calls[[#This Row],[Duration           ]]&lt;=120,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A33CA-2256-4547-992B-F0803C59CE05}">
  <dimension ref="A3:P108"/>
  <sheetViews>
    <sheetView topLeftCell="A6" zoomScale="103" zoomScaleNormal="70" workbookViewId="0">
      <selection activeCell="K19" sqref="K19"/>
    </sheetView>
  </sheetViews>
  <sheetFormatPr defaultRowHeight="14.5" x14ac:dyDescent="0.35"/>
  <cols>
    <col min="1" max="1" width="12.58203125" bestFit="1" customWidth="1"/>
    <col min="2" max="2" width="9.83203125" bestFit="1" customWidth="1"/>
    <col min="3" max="3" width="10.83203125" bestFit="1" customWidth="1"/>
    <col min="4" max="4" width="9.58203125" bestFit="1" customWidth="1"/>
    <col min="5" max="5" width="7.4140625" bestFit="1" customWidth="1"/>
    <col min="7" max="8" width="12.58203125" bestFit="1" customWidth="1"/>
    <col min="9" max="9" width="9.83203125" bestFit="1" customWidth="1"/>
    <col min="10" max="13" width="6.25" bestFit="1" customWidth="1"/>
    <col min="14" max="14" width="10.5" customWidth="1"/>
    <col min="17" max="17" width="8.6640625" customWidth="1"/>
  </cols>
  <sheetData>
    <row r="3" spans="1:9" x14ac:dyDescent="0.35">
      <c r="A3" t="s">
        <v>1042</v>
      </c>
      <c r="B3" t="s">
        <v>1043</v>
      </c>
      <c r="C3" t="s">
        <v>1044</v>
      </c>
      <c r="D3" t="s">
        <v>1045</v>
      </c>
      <c r="E3" t="s">
        <v>1046</v>
      </c>
    </row>
    <row r="4" spans="1:9" x14ac:dyDescent="0.35">
      <c r="A4" s="21">
        <v>1000</v>
      </c>
      <c r="B4" s="22">
        <v>96623</v>
      </c>
      <c r="C4" s="21">
        <v>89850</v>
      </c>
      <c r="D4" s="23">
        <v>3.8854000000000033</v>
      </c>
      <c r="E4" s="21">
        <v>307</v>
      </c>
      <c r="I4" t="s">
        <v>1078</v>
      </c>
    </row>
    <row r="6" spans="1:9" x14ac:dyDescent="0.35">
      <c r="H6" t="s">
        <v>1079</v>
      </c>
      <c r="I6" s="45">
        <f>GETPIVOTDATA("[Measures].[Call Count]",$A$9)/GETPIVOTDATA("[Measures].[Call Count]",$A$3)</f>
        <v>0.2</v>
      </c>
    </row>
    <row r="7" spans="1:9" x14ac:dyDescent="0.35">
      <c r="H7" t="s">
        <v>1071</v>
      </c>
      <c r="I7">
        <f>_xlfn.XLOOKUP(A65,G53:G57,H53:H57)</f>
        <v>200</v>
      </c>
    </row>
    <row r="8" spans="1:9" x14ac:dyDescent="0.35">
      <c r="H8" t="s">
        <v>1072</v>
      </c>
      <c r="I8">
        <f>_xlfn.XLOOKUP(A65,G53:G57,I53:I57)</f>
        <v>20104</v>
      </c>
    </row>
    <row r="9" spans="1:9" x14ac:dyDescent="0.35">
      <c r="A9" s="52" t="s">
        <v>1042</v>
      </c>
      <c r="B9" s="52" t="s">
        <v>1043</v>
      </c>
      <c r="C9" s="52" t="s">
        <v>1044</v>
      </c>
      <c r="D9" s="52" t="s">
        <v>1045</v>
      </c>
      <c r="E9" s="52" t="s">
        <v>1046</v>
      </c>
    </row>
    <row r="10" spans="1:9" x14ac:dyDescent="0.35">
      <c r="A10" s="21">
        <v>200</v>
      </c>
      <c r="B10" s="22">
        <v>20104</v>
      </c>
      <c r="C10" s="21">
        <v>18209</v>
      </c>
      <c r="D10" s="23">
        <v>3.8824999999999998</v>
      </c>
      <c r="E10" s="21">
        <v>51</v>
      </c>
      <c r="H10" t="s">
        <v>1080</v>
      </c>
      <c r="I10">
        <f>_xlfn.RANK.AVG(I7,H53:H57)</f>
        <v>3</v>
      </c>
    </row>
    <row r="11" spans="1:9" x14ac:dyDescent="0.35">
      <c r="H11" t="s">
        <v>1081</v>
      </c>
      <c r="I11">
        <f>_xlfn.RANK.AVG(I8,I53:I57)</f>
        <v>3</v>
      </c>
    </row>
    <row r="14" spans="1:9" x14ac:dyDescent="0.35">
      <c r="H14" t="s">
        <v>1082</v>
      </c>
    </row>
    <row r="15" spans="1:9" x14ac:dyDescent="0.35">
      <c r="I15" t="str">
        <f>"% of calls:"&amp;TEXT(I6,"0%")</f>
        <v>% of calls:20%</v>
      </c>
    </row>
    <row r="16" spans="1:9" x14ac:dyDescent="0.35">
      <c r="I16" t="str">
        <f>IF(COUNTA(A65:A69)&gt;1,"","call rank:"&amp;I10)</f>
        <v>call rank:3</v>
      </c>
    </row>
    <row r="17" spans="1:9" x14ac:dyDescent="0.35">
      <c r="I17" t="str">
        <f>IF(COUNTA(A65:A69)&gt;1,"","Amount rank:"&amp;I11)</f>
        <v>Amount rank:3</v>
      </c>
    </row>
    <row r="20" spans="1:9" x14ac:dyDescent="0.35">
      <c r="H20" t="s">
        <v>1083</v>
      </c>
      <c r="I20" t="e" vm="1">
        <f>IF(COUNTA(A65:A69)&gt;1,"",_xlfn.XLOOKUP(A65,Assets!E3:E7,Assets!F3:F7))</f>
        <v>#VALUE!</v>
      </c>
    </row>
    <row r="24" spans="1:9" x14ac:dyDescent="0.35">
      <c r="A24" s="24" t="s">
        <v>1047</v>
      </c>
      <c r="B24" s="52" t="s">
        <v>1042</v>
      </c>
      <c r="C24" s="52" t="s">
        <v>1061</v>
      </c>
      <c r="G24" s="24" t="s">
        <v>1047</v>
      </c>
      <c r="H24" t="s">
        <v>1042</v>
      </c>
    </row>
    <row r="25" spans="1:9" x14ac:dyDescent="0.35">
      <c r="A25" s="27" t="s">
        <v>1049</v>
      </c>
      <c r="B25" s="21">
        <v>21</v>
      </c>
      <c r="C25" s="21">
        <v>21</v>
      </c>
      <c r="G25" s="27" t="s">
        <v>1062</v>
      </c>
      <c r="H25" s="21">
        <v>27</v>
      </c>
    </row>
    <row r="26" spans="1:9" x14ac:dyDescent="0.35">
      <c r="A26" s="27" t="s">
        <v>1050</v>
      </c>
      <c r="B26" s="21">
        <v>18</v>
      </c>
      <c r="C26" s="21">
        <v>18</v>
      </c>
      <c r="G26" s="27" t="s">
        <v>1063</v>
      </c>
      <c r="H26" s="21">
        <v>22</v>
      </c>
    </row>
    <row r="27" spans="1:9" x14ac:dyDescent="0.35">
      <c r="A27" s="27" t="s">
        <v>1051</v>
      </c>
      <c r="B27" s="21">
        <v>31</v>
      </c>
      <c r="C27" s="21">
        <v>31</v>
      </c>
      <c r="G27" s="27" t="s">
        <v>1064</v>
      </c>
      <c r="H27" s="21">
        <v>27</v>
      </c>
    </row>
    <row r="28" spans="1:9" x14ac:dyDescent="0.35">
      <c r="A28" s="27" t="s">
        <v>1052</v>
      </c>
      <c r="B28" s="21">
        <v>20</v>
      </c>
      <c r="C28" s="21">
        <v>20</v>
      </c>
      <c r="G28" s="27" t="s">
        <v>1065</v>
      </c>
      <c r="H28" s="21">
        <v>27</v>
      </c>
    </row>
    <row r="29" spans="1:9" x14ac:dyDescent="0.35">
      <c r="A29" s="27" t="s">
        <v>1053</v>
      </c>
      <c r="B29" s="21">
        <v>8</v>
      </c>
      <c r="C29" s="21">
        <v>8</v>
      </c>
      <c r="G29" s="27" t="s">
        <v>1066</v>
      </c>
      <c r="H29" s="21">
        <v>27</v>
      </c>
    </row>
    <row r="30" spans="1:9" x14ac:dyDescent="0.35">
      <c r="A30" s="27" t="s">
        <v>1054</v>
      </c>
      <c r="B30" s="21">
        <v>12</v>
      </c>
      <c r="C30" s="21">
        <v>12</v>
      </c>
      <c r="G30" s="27" t="s">
        <v>1067</v>
      </c>
      <c r="H30" s="21">
        <v>32</v>
      </c>
    </row>
    <row r="31" spans="1:9" x14ac:dyDescent="0.35">
      <c r="A31" s="27" t="s">
        <v>1055</v>
      </c>
      <c r="B31" s="21">
        <v>12</v>
      </c>
      <c r="C31" s="21">
        <v>12</v>
      </c>
      <c r="G31" s="27" t="s">
        <v>1068</v>
      </c>
      <c r="H31" s="21">
        <v>38</v>
      </c>
    </row>
    <row r="32" spans="1:9" x14ac:dyDescent="0.35">
      <c r="A32" s="27" t="s">
        <v>1056</v>
      </c>
      <c r="B32" s="21">
        <v>7</v>
      </c>
      <c r="C32" s="21">
        <v>7</v>
      </c>
      <c r="G32" s="27" t="s">
        <v>1048</v>
      </c>
      <c r="H32" s="21">
        <v>200</v>
      </c>
    </row>
    <row r="33" spans="1:7" x14ac:dyDescent="0.35">
      <c r="A33" s="27" t="s">
        <v>1057</v>
      </c>
      <c r="B33" s="21">
        <v>20</v>
      </c>
      <c r="C33" s="21">
        <v>20</v>
      </c>
    </row>
    <row r="34" spans="1:7" x14ac:dyDescent="0.35">
      <c r="A34" s="27" t="s">
        <v>1058</v>
      </c>
      <c r="B34" s="21">
        <v>24</v>
      </c>
      <c r="C34" s="21">
        <v>24</v>
      </c>
    </row>
    <row r="35" spans="1:7" x14ac:dyDescent="0.35">
      <c r="A35" s="27" t="s">
        <v>1059</v>
      </c>
      <c r="B35" s="21">
        <v>12</v>
      </c>
      <c r="C35" s="21">
        <v>12</v>
      </c>
    </row>
    <row r="36" spans="1:7" x14ac:dyDescent="0.35">
      <c r="A36" s="27" t="s">
        <v>1060</v>
      </c>
      <c r="B36" s="21">
        <v>15</v>
      </c>
      <c r="C36" s="21">
        <v>15</v>
      </c>
    </row>
    <row r="37" spans="1:7" x14ac:dyDescent="0.35">
      <c r="A37" s="27" t="s">
        <v>1048</v>
      </c>
      <c r="B37" s="21">
        <v>200</v>
      </c>
      <c r="C37" s="21">
        <v>200</v>
      </c>
    </row>
    <row r="48" spans="1:7" x14ac:dyDescent="0.35">
      <c r="G48" t="s">
        <v>1069</v>
      </c>
    </row>
    <row r="50" spans="1:11" x14ac:dyDescent="0.35">
      <c r="J50" t="s">
        <v>1075</v>
      </c>
      <c r="K50" t="str">
        <f>A65</f>
        <v>R05</v>
      </c>
    </row>
    <row r="51" spans="1:11" x14ac:dyDescent="0.35">
      <c r="A51" s="24" t="s">
        <v>1047</v>
      </c>
      <c r="B51" t="s">
        <v>1042</v>
      </c>
      <c r="C51" t="s">
        <v>1043</v>
      </c>
    </row>
    <row r="52" spans="1:11" x14ac:dyDescent="0.35">
      <c r="A52" s="27" t="s">
        <v>10</v>
      </c>
      <c r="B52" s="21">
        <v>189</v>
      </c>
      <c r="C52" s="22">
        <v>18415</v>
      </c>
      <c r="G52" t="s">
        <v>1070</v>
      </c>
      <c r="H52" t="s">
        <v>1071</v>
      </c>
      <c r="I52" t="s">
        <v>1072</v>
      </c>
      <c r="J52" t="s">
        <v>1073</v>
      </c>
      <c r="K52" t="s">
        <v>1074</v>
      </c>
    </row>
    <row r="53" spans="1:11" x14ac:dyDescent="0.35">
      <c r="A53" s="27" t="s">
        <v>8</v>
      </c>
      <c r="B53" s="21">
        <v>218</v>
      </c>
      <c r="C53" s="22">
        <v>20581</v>
      </c>
      <c r="G53" t="str" cm="1">
        <f t="array" ref="G53:I57">A52:C56</f>
        <v>R01</v>
      </c>
      <c r="H53">
        <v>189</v>
      </c>
      <c r="I53" s="28">
        <v>18415</v>
      </c>
      <c r="J53" t="e">
        <f>IF(G53=$K$50,H53,NA())</f>
        <v>#N/A</v>
      </c>
      <c r="K53" t="e">
        <f>IF(G53=$K$50,I53,NA())</f>
        <v>#N/A</v>
      </c>
    </row>
    <row r="54" spans="1:11" x14ac:dyDescent="0.35">
      <c r="A54" s="27" t="s">
        <v>5</v>
      </c>
      <c r="B54" s="21">
        <v>207</v>
      </c>
      <c r="C54" s="22">
        <v>20872</v>
      </c>
      <c r="G54" t="str">
        <v>R02</v>
      </c>
      <c r="H54">
        <v>218</v>
      </c>
      <c r="I54" s="28">
        <v>20581</v>
      </c>
      <c r="J54" t="e">
        <f t="shared" ref="J54:J57" si="0">IF(G54=$K$50,H54,NA())</f>
        <v>#N/A</v>
      </c>
      <c r="K54" t="e">
        <f t="shared" ref="K54:K57" si="1">IF(G54=$K$50,I54,NA())</f>
        <v>#N/A</v>
      </c>
    </row>
    <row r="55" spans="1:11" x14ac:dyDescent="0.35">
      <c r="A55" s="27" t="s">
        <v>12</v>
      </c>
      <c r="B55" s="21">
        <v>186</v>
      </c>
      <c r="C55" s="22">
        <v>16651</v>
      </c>
      <c r="G55" t="str">
        <v>R03</v>
      </c>
      <c r="H55">
        <v>207</v>
      </c>
      <c r="I55" s="28">
        <v>20872</v>
      </c>
      <c r="J55" t="e">
        <f t="shared" si="0"/>
        <v>#N/A</v>
      </c>
      <c r="K55" t="e">
        <f t="shared" si="1"/>
        <v>#N/A</v>
      </c>
    </row>
    <row r="56" spans="1:11" x14ac:dyDescent="0.35">
      <c r="A56" s="27" t="s">
        <v>9</v>
      </c>
      <c r="B56" s="21">
        <v>200</v>
      </c>
      <c r="C56" s="22">
        <v>20104</v>
      </c>
      <c r="G56" t="str">
        <v>R04</v>
      </c>
      <c r="H56">
        <v>186</v>
      </c>
      <c r="I56" s="28">
        <v>16651</v>
      </c>
      <c r="J56" t="e">
        <f t="shared" si="0"/>
        <v>#N/A</v>
      </c>
      <c r="K56" t="e">
        <f t="shared" si="1"/>
        <v>#N/A</v>
      </c>
    </row>
    <row r="57" spans="1:11" x14ac:dyDescent="0.35">
      <c r="A57" s="27" t="s">
        <v>1048</v>
      </c>
      <c r="B57" s="21">
        <v>1000</v>
      </c>
      <c r="C57" s="22">
        <v>96623</v>
      </c>
      <c r="G57" t="str">
        <v>R05</v>
      </c>
      <c r="H57">
        <v>200</v>
      </c>
      <c r="I57" s="28">
        <v>20104</v>
      </c>
      <c r="J57">
        <f t="shared" si="0"/>
        <v>200</v>
      </c>
      <c r="K57">
        <f t="shared" si="1"/>
        <v>20104</v>
      </c>
    </row>
    <row r="64" spans="1:11" x14ac:dyDescent="0.35">
      <c r="A64" s="24" t="s">
        <v>1047</v>
      </c>
      <c r="H64" s="24" t="s">
        <v>1042</v>
      </c>
      <c r="I64" s="24" t="s">
        <v>1076</v>
      </c>
    </row>
    <row r="65" spans="1:16" x14ac:dyDescent="0.35">
      <c r="A65" s="46" t="s">
        <v>9</v>
      </c>
      <c r="H65" s="24" t="s">
        <v>1047</v>
      </c>
      <c r="I65" t="s">
        <v>998</v>
      </c>
      <c r="J65" t="s">
        <v>997</v>
      </c>
      <c r="K65" t="s">
        <v>1048</v>
      </c>
      <c r="P65" s="44"/>
    </row>
    <row r="66" spans="1:16" x14ac:dyDescent="0.35">
      <c r="H66" s="27" t="s">
        <v>1001</v>
      </c>
      <c r="I66" s="21">
        <v>144</v>
      </c>
      <c r="J66" s="21">
        <v>132</v>
      </c>
      <c r="K66" s="21">
        <v>276</v>
      </c>
    </row>
    <row r="67" spans="1:16" x14ac:dyDescent="0.35">
      <c r="H67" s="27" t="s">
        <v>1000</v>
      </c>
      <c r="I67" s="21">
        <v>326</v>
      </c>
      <c r="J67" s="21">
        <v>63</v>
      </c>
      <c r="K67" s="21">
        <v>389</v>
      </c>
    </row>
    <row r="68" spans="1:16" x14ac:dyDescent="0.35">
      <c r="H68" s="27" t="s">
        <v>999</v>
      </c>
      <c r="I68" s="21">
        <v>129</v>
      </c>
      <c r="J68" s="21">
        <v>206</v>
      </c>
      <c r="K68" s="21">
        <v>335</v>
      </c>
    </row>
    <row r="69" spans="1:16" x14ac:dyDescent="0.35">
      <c r="H69" s="27" t="s">
        <v>1048</v>
      </c>
      <c r="I69" s="21">
        <v>599</v>
      </c>
      <c r="J69" s="21">
        <v>401</v>
      </c>
      <c r="K69" s="21">
        <v>1000</v>
      </c>
    </row>
    <row r="79" spans="1:16" x14ac:dyDescent="0.35">
      <c r="H79" s="24" t="s">
        <v>1047</v>
      </c>
      <c r="I79" t="s">
        <v>1042</v>
      </c>
    </row>
    <row r="80" spans="1:16" x14ac:dyDescent="0.35">
      <c r="H80" s="27">
        <v>2</v>
      </c>
      <c r="I80" s="21">
        <v>10</v>
      </c>
    </row>
    <row r="81" spans="8:14" x14ac:dyDescent="0.35">
      <c r="H81" s="27">
        <v>3</v>
      </c>
      <c r="I81" s="21">
        <v>44</v>
      </c>
    </row>
    <row r="82" spans="8:14" x14ac:dyDescent="0.35">
      <c r="H82" s="27">
        <v>4</v>
      </c>
      <c r="I82" s="21">
        <v>95</v>
      </c>
    </row>
    <row r="83" spans="8:14" x14ac:dyDescent="0.35">
      <c r="H83" s="27">
        <v>5</v>
      </c>
      <c r="I83" s="21">
        <v>51</v>
      </c>
    </row>
    <row r="84" spans="8:14" x14ac:dyDescent="0.35">
      <c r="H84" s="27" t="s">
        <v>1048</v>
      </c>
      <c r="I84" s="21">
        <v>200</v>
      </c>
    </row>
    <row r="89" spans="8:14" x14ac:dyDescent="0.35">
      <c r="H89" s="24" t="s">
        <v>1043</v>
      </c>
      <c r="I89" s="24" t="s">
        <v>1076</v>
      </c>
    </row>
    <row r="90" spans="8:14" x14ac:dyDescent="0.35">
      <c r="H90" s="24" t="s">
        <v>1047</v>
      </c>
      <c r="I90" t="s">
        <v>10</v>
      </c>
      <c r="J90" t="s">
        <v>8</v>
      </c>
      <c r="K90" t="s">
        <v>5</v>
      </c>
      <c r="L90" t="s">
        <v>12</v>
      </c>
      <c r="M90" t="s">
        <v>9</v>
      </c>
      <c r="N90" t="s">
        <v>1048</v>
      </c>
    </row>
    <row r="91" spans="8:14" x14ac:dyDescent="0.35">
      <c r="H91" s="27" t="s">
        <v>1001</v>
      </c>
    </row>
    <row r="92" spans="8:14" x14ac:dyDescent="0.35">
      <c r="H92" s="29" t="s">
        <v>19</v>
      </c>
      <c r="I92" s="22">
        <v>891</v>
      </c>
      <c r="J92" s="22">
        <v>1332</v>
      </c>
      <c r="K92" s="22">
        <v>1282</v>
      </c>
      <c r="L92" s="22">
        <v>739</v>
      </c>
      <c r="M92" s="22">
        <v>560</v>
      </c>
      <c r="N92" s="22">
        <v>4804</v>
      </c>
    </row>
    <row r="93" spans="8:14" x14ac:dyDescent="0.35">
      <c r="H93" s="29" t="s">
        <v>11</v>
      </c>
      <c r="I93" s="22">
        <v>1991</v>
      </c>
      <c r="J93" s="22">
        <v>1886</v>
      </c>
      <c r="K93" s="22">
        <v>1206</v>
      </c>
      <c r="L93" s="22">
        <v>884</v>
      </c>
      <c r="M93" s="22">
        <v>1722</v>
      </c>
      <c r="N93" s="22">
        <v>7689</v>
      </c>
    </row>
    <row r="94" spans="8:14" x14ac:dyDescent="0.35">
      <c r="H94" s="29" t="s">
        <v>7</v>
      </c>
      <c r="I94" s="22">
        <v>1163</v>
      </c>
      <c r="J94" s="22">
        <v>1180</v>
      </c>
      <c r="K94" s="22">
        <v>1616</v>
      </c>
      <c r="L94" s="22">
        <v>1043</v>
      </c>
      <c r="M94" s="22">
        <v>1747</v>
      </c>
      <c r="N94" s="22">
        <v>6749</v>
      </c>
    </row>
    <row r="95" spans="8:14" x14ac:dyDescent="0.35">
      <c r="H95" s="29" t="s">
        <v>15</v>
      </c>
      <c r="I95" s="22">
        <v>1438</v>
      </c>
      <c r="J95" s="22">
        <v>1616</v>
      </c>
      <c r="K95" s="22">
        <v>866</v>
      </c>
      <c r="L95" s="22">
        <v>829</v>
      </c>
      <c r="M95" s="22">
        <v>2070</v>
      </c>
      <c r="N95" s="22">
        <v>6819</v>
      </c>
    </row>
    <row r="96" spans="8:14" x14ac:dyDescent="0.35">
      <c r="H96" s="27" t="s">
        <v>1000</v>
      </c>
    </row>
    <row r="97" spans="8:14" x14ac:dyDescent="0.35">
      <c r="H97" s="29" t="s">
        <v>23</v>
      </c>
      <c r="I97" s="22">
        <v>1233</v>
      </c>
      <c r="J97" s="22">
        <v>223</v>
      </c>
      <c r="K97" s="22">
        <v>1680</v>
      </c>
      <c r="L97" s="22">
        <v>990</v>
      </c>
      <c r="M97" s="22">
        <v>1508</v>
      </c>
      <c r="N97" s="22">
        <v>5634</v>
      </c>
    </row>
    <row r="98" spans="8:14" x14ac:dyDescent="0.35">
      <c r="H98" s="29" t="s">
        <v>14</v>
      </c>
      <c r="I98" s="22">
        <v>1598</v>
      </c>
      <c r="J98" s="22">
        <v>1907</v>
      </c>
      <c r="K98" s="22">
        <v>869</v>
      </c>
      <c r="L98" s="22">
        <v>1426</v>
      </c>
      <c r="M98" s="22">
        <v>1416</v>
      </c>
      <c r="N98" s="22">
        <v>7216</v>
      </c>
    </row>
    <row r="99" spans="8:14" x14ac:dyDescent="0.35">
      <c r="H99" s="29" t="s">
        <v>4</v>
      </c>
      <c r="I99" s="22">
        <v>900</v>
      </c>
      <c r="J99" s="22">
        <v>1016</v>
      </c>
      <c r="K99" s="22">
        <v>960</v>
      </c>
      <c r="L99" s="22">
        <v>940</v>
      </c>
      <c r="M99" s="22">
        <v>1193</v>
      </c>
      <c r="N99" s="22">
        <v>5009</v>
      </c>
    </row>
    <row r="100" spans="8:14" x14ac:dyDescent="0.35">
      <c r="H100" s="29" t="s">
        <v>17</v>
      </c>
      <c r="I100" s="22">
        <v>900</v>
      </c>
      <c r="J100" s="22">
        <v>1470</v>
      </c>
      <c r="K100" s="22">
        <v>1617</v>
      </c>
      <c r="L100" s="22">
        <v>1314</v>
      </c>
      <c r="M100" s="22">
        <v>941</v>
      </c>
      <c r="N100" s="22">
        <v>6242</v>
      </c>
    </row>
    <row r="101" spans="8:14" x14ac:dyDescent="0.35">
      <c r="H101" s="29" t="s">
        <v>13</v>
      </c>
      <c r="I101" s="22">
        <v>1255</v>
      </c>
      <c r="J101" s="22">
        <v>516</v>
      </c>
      <c r="K101" s="22">
        <v>1874</v>
      </c>
      <c r="L101" s="22">
        <v>1863</v>
      </c>
      <c r="M101" s="22">
        <v>1722</v>
      </c>
      <c r="N101" s="22">
        <v>7230</v>
      </c>
    </row>
    <row r="102" spans="8:14" x14ac:dyDescent="0.35">
      <c r="H102" s="29" t="s">
        <v>18</v>
      </c>
      <c r="I102" s="22">
        <v>1138</v>
      </c>
      <c r="J102" s="22">
        <v>1898</v>
      </c>
      <c r="K102" s="22">
        <v>1482</v>
      </c>
      <c r="L102" s="22">
        <v>846</v>
      </c>
      <c r="M102" s="22">
        <v>1154</v>
      </c>
      <c r="N102" s="22">
        <v>6518</v>
      </c>
    </row>
    <row r="103" spans="8:14" x14ac:dyDescent="0.35">
      <c r="H103" s="27" t="s">
        <v>999</v>
      </c>
    </row>
    <row r="104" spans="8:14" x14ac:dyDescent="0.35">
      <c r="H104" s="29" t="s">
        <v>16</v>
      </c>
      <c r="I104" s="22">
        <v>1655</v>
      </c>
      <c r="J104" s="22">
        <v>805</v>
      </c>
      <c r="K104" s="22">
        <v>2263</v>
      </c>
      <c r="L104" s="22">
        <v>987</v>
      </c>
      <c r="M104" s="22">
        <v>1075</v>
      </c>
      <c r="N104" s="22">
        <v>6785</v>
      </c>
    </row>
    <row r="105" spans="8:14" x14ac:dyDescent="0.35">
      <c r="H105" s="29" t="s">
        <v>22</v>
      </c>
      <c r="I105" s="22">
        <v>1104</v>
      </c>
      <c r="J105" s="22">
        <v>2280</v>
      </c>
      <c r="K105" s="22">
        <v>1445</v>
      </c>
      <c r="L105" s="22">
        <v>1722</v>
      </c>
      <c r="M105" s="22">
        <v>1196</v>
      </c>
      <c r="N105" s="22">
        <v>7747</v>
      </c>
    </row>
    <row r="106" spans="8:14" x14ac:dyDescent="0.35">
      <c r="H106" s="29" t="s">
        <v>6</v>
      </c>
      <c r="I106" s="22">
        <v>372</v>
      </c>
      <c r="J106" s="22">
        <v>1818</v>
      </c>
      <c r="K106" s="22">
        <v>1346</v>
      </c>
      <c r="L106" s="22">
        <v>1156</v>
      </c>
      <c r="M106" s="22">
        <v>1484</v>
      </c>
      <c r="N106" s="22">
        <v>6176</v>
      </c>
    </row>
    <row r="107" spans="8:14" x14ac:dyDescent="0.35">
      <c r="H107" s="29" t="s">
        <v>21</v>
      </c>
      <c r="I107" s="22">
        <v>1415</v>
      </c>
      <c r="J107" s="22">
        <v>1271</v>
      </c>
      <c r="K107" s="22">
        <v>1214</v>
      </c>
      <c r="L107" s="22">
        <v>1135</v>
      </c>
      <c r="M107" s="22">
        <v>1566</v>
      </c>
      <c r="N107" s="22">
        <v>6601</v>
      </c>
    </row>
    <row r="108" spans="8:14" x14ac:dyDescent="0.35">
      <c r="H108" s="29" t="s">
        <v>20</v>
      </c>
      <c r="I108" s="22">
        <v>1362</v>
      </c>
      <c r="J108" s="22">
        <v>1363</v>
      </c>
      <c r="K108" s="22">
        <v>1152</v>
      </c>
      <c r="L108" s="22">
        <v>777</v>
      </c>
      <c r="M108" s="22">
        <v>750</v>
      </c>
      <c r="N108" s="22">
        <v>5404</v>
      </c>
    </row>
  </sheetData>
  <pageMargins left="0.7" right="0.7" top="0.75" bottom="0.75" header="0.3" footer="0.3"/>
  <pageSetup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838DF-45DD-4D71-8E6C-FDFA6602EF40}">
  <dimension ref="E2:F7"/>
  <sheetViews>
    <sheetView workbookViewId="0">
      <selection activeCell="F13" sqref="F13"/>
    </sheetView>
  </sheetViews>
  <sheetFormatPr defaultRowHeight="14.5" x14ac:dyDescent="0.35"/>
  <cols>
    <col min="1" max="4" width="8.6640625" style="52"/>
    <col min="5" max="5" width="10.83203125" style="52" customWidth="1"/>
    <col min="6" max="6" width="9.83203125" style="52" customWidth="1"/>
    <col min="7" max="16384" width="8.6640625" style="52"/>
  </cols>
  <sheetData>
    <row r="2" spans="5:6" s="52" customFormat="1" x14ac:dyDescent="0.35">
      <c r="E2" s="52" t="s">
        <v>1039</v>
      </c>
      <c r="F2" s="52" t="s">
        <v>1040</v>
      </c>
    </row>
    <row r="3" spans="5:6" s="52" customFormat="1" ht="25.5" customHeight="1" x14ac:dyDescent="0.35">
      <c r="E3" s="52" t="s">
        <v>10</v>
      </c>
      <c r="F3" s="52" t="e" vm="2">
        <v>#VALUE!</v>
      </c>
    </row>
    <row r="4" spans="5:6" s="52" customFormat="1" ht="25.5" customHeight="1" x14ac:dyDescent="0.35">
      <c r="E4" s="52" t="s">
        <v>8</v>
      </c>
      <c r="F4" s="52" t="e" vm="3">
        <v>#VALUE!</v>
      </c>
    </row>
    <row r="5" spans="5:6" s="52" customFormat="1" ht="25.5" customHeight="1" x14ac:dyDescent="0.35">
      <c r="E5" s="52" t="s">
        <v>5</v>
      </c>
      <c r="F5" s="52" t="e" vm="4">
        <v>#VALUE!</v>
      </c>
    </row>
    <row r="6" spans="5:6" s="52" customFormat="1" ht="25.5" customHeight="1" x14ac:dyDescent="0.35">
      <c r="E6" s="52" t="s">
        <v>12</v>
      </c>
      <c r="F6" s="52" t="e" vm="5">
        <v>#VALUE!</v>
      </c>
    </row>
    <row r="7" spans="5:6" s="52" customFormat="1" ht="25.5" customHeight="1" x14ac:dyDescent="0.35">
      <c r="E7" s="52" t="s">
        <v>9</v>
      </c>
      <c r="F7" s="52" t="e" vm="6">
        <v>#VALUE!</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 Center Report</vt:lpstr>
      <vt:lpstr>Report</vt:lpstr>
      <vt:lpstr>Data</vt:lpstr>
      <vt:lpstr>Pivot Tables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SHAIK KARISHMA</cp:lastModifiedBy>
  <dcterms:created xsi:type="dcterms:W3CDTF">2021-03-14T20:21:32Z</dcterms:created>
  <dcterms:modified xsi:type="dcterms:W3CDTF">2025-02-15T21:04:46Z</dcterms:modified>
</cp:coreProperties>
</file>