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Lukas Reuter\Desktop\Terrain guarding\ExcelFiles\Tables\"/>
    </mc:Choice>
  </mc:AlternateContent>
  <xr:revisionPtr revIDLastSave="0" documentId="13_ncr:1_{A0F07BC1-C6F5-49DC-ACFA-AA60CE7B7914}" xr6:coauthVersionLast="47" xr6:coauthVersionMax="47" xr10:uidLastSave="{00000000-0000-0000-0000-000000000000}"/>
  <bookViews>
    <workbookView xWindow="96" yWindow="636" windowWidth="17280" windowHeight="8964" xr2:uid="{00000000-000D-0000-FFFF-FFFF00000000}"/>
  </bookViews>
  <sheets>
    <sheet name="Tables" sheetId="4" r:id="rId1"/>
    <sheet name="Main" sheetId="1" r:id="rId2"/>
    <sheet name="DataReductionSubInter" sheetId="2" r:id="rId3"/>
    <sheet name="compressedSubInter" sheetId="3" r:id="rId4"/>
    <sheet name="DataReductionAllMethods" sheetId="5" r:id="rId5"/>
    <sheet name="compressedAllMethods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" i="5" l="1"/>
  <c r="AF5" i="5"/>
  <c r="AE5" i="5"/>
  <c r="AG4" i="5"/>
  <c r="AF4" i="5"/>
  <c r="AE4" i="5"/>
  <c r="AG3" i="5"/>
  <c r="AF3" i="5"/>
  <c r="AE3" i="5"/>
  <c r="AG2" i="5"/>
  <c r="AF2" i="5"/>
  <c r="AE2" i="5"/>
  <c r="AG3" i="2"/>
  <c r="AG4" i="2"/>
  <c r="AG5" i="2"/>
  <c r="AG6" i="2"/>
  <c r="AG7" i="2"/>
  <c r="AG8" i="2"/>
  <c r="AG9" i="2"/>
  <c r="AG10" i="2"/>
  <c r="AG11" i="2"/>
  <c r="AG12" i="2"/>
  <c r="AG13" i="2"/>
  <c r="AG2" i="2"/>
  <c r="AF3" i="2"/>
  <c r="AF4" i="2"/>
  <c r="AF5" i="2"/>
  <c r="AF6" i="2"/>
  <c r="AF7" i="2"/>
  <c r="AF8" i="2"/>
  <c r="AF9" i="2"/>
  <c r="AF10" i="2"/>
  <c r="AF11" i="2"/>
  <c r="AF12" i="2"/>
  <c r="AF13" i="2"/>
  <c r="AF2" i="2"/>
  <c r="AE3" i="2"/>
  <c r="AE4" i="2"/>
  <c r="AE5" i="2"/>
  <c r="AE6" i="2"/>
  <c r="AE7" i="2"/>
  <c r="AE8" i="2"/>
  <c r="AE9" i="2"/>
  <c r="AE10" i="2"/>
  <c r="AE11" i="2"/>
  <c r="AE12" i="2"/>
  <c r="AE13" i="2"/>
  <c r="AE2" i="2"/>
</calcChain>
</file>

<file path=xl/sharedStrings.xml><?xml version="1.0" encoding="utf-8"?>
<sst xmlns="http://schemas.openxmlformats.org/spreadsheetml/2006/main" count="192" uniqueCount="62">
  <si>
    <t>Type</t>
  </si>
  <si>
    <t>Orth/NonOrth</t>
  </si>
  <si>
    <t>Noise Level</t>
  </si>
  <si>
    <t>Noise Prob</t>
  </si>
  <si>
    <t>Crooked?</t>
  </si>
  <si>
    <t>max_steps</t>
  </si>
  <si>
    <t>degCapInter</t>
  </si>
  <si>
    <t>degCapSub</t>
  </si>
  <si>
    <t>relaxParam</t>
  </si>
  <si>
    <t>Vertex Number</t>
  </si>
  <si>
    <t>Vertex Num before total</t>
  </si>
  <si>
    <t>Edge Num before total</t>
  </si>
  <si>
    <t>vertex num after total</t>
  </si>
  <si>
    <t>edge num after total</t>
  </si>
  <si>
    <t>tim reduction total</t>
  </si>
  <si>
    <t>time gurobi total</t>
  </si>
  <si>
    <t>time vis total</t>
  </si>
  <si>
    <t>reductioncalls total</t>
  </si>
  <si>
    <t>guards by reduc total</t>
  </si>
  <si>
    <t>guards by gurobi total</t>
  </si>
  <si>
    <t>number samples</t>
  </si>
  <si>
    <t>Vertex Num before avg</t>
  </si>
  <si>
    <t>Edge Num before avg</t>
  </si>
  <si>
    <t>vertex num after avg</t>
  </si>
  <si>
    <t>edge num after avg</t>
  </si>
  <si>
    <t>time reduction avg</t>
  </si>
  <si>
    <t>time vis avg</t>
  </si>
  <si>
    <t>reductioncalls avg</t>
  </si>
  <si>
    <t>Orthogonal</t>
  </si>
  <si>
    <t>PlanckFiles_walk</t>
  </si>
  <si>
    <t>PlanckFiles_sinewalk</t>
  </si>
  <si>
    <t>PlanckFiles_parabolawalk</t>
  </si>
  <si>
    <t>PlanckFiles_concavevalleys</t>
  </si>
  <si>
    <t>Walk</t>
  </si>
  <si>
    <t>Sine</t>
  </si>
  <si>
    <t>Concave</t>
  </si>
  <si>
    <t>Parabola</t>
  </si>
  <si>
    <t>Time reduction</t>
  </si>
  <si>
    <t>Time solve after reductio</t>
  </si>
  <si>
    <t>% Vertices removed</t>
  </si>
  <si>
    <t>%Edges removed</t>
  </si>
  <si>
    <t>Time solving RBDS without reduction (s)</t>
  </si>
  <si>
    <t>overall avg time</t>
  </si>
  <si>
    <t>Only using Rule 1 und 4 with caps:</t>
  </si>
  <si>
    <t>Using all Rules without caps:</t>
  </si>
  <si>
    <t>avg vertices removed (%)</t>
  </si>
  <si>
    <t>avg edges removed (%)</t>
  </si>
  <si>
    <t>time gurobi (after reduc) avg</t>
  </si>
  <si>
    <t>time gurobi avg (after reduc)</t>
  </si>
  <si>
    <t>Time combined</t>
  </si>
  <si>
    <t>Time reduction (s)</t>
  </si>
  <si>
    <t>Time solve after reduction (s)</t>
  </si>
  <si>
    <t>Time combined (s)</t>
  </si>
  <si>
    <t>Vertices removed (%)</t>
  </si>
  <si>
    <t>Edges removed (%)</t>
  </si>
  <si>
    <t>time gurobi avg</t>
  </si>
  <si>
    <t>Settings:</t>
  </si>
  <si>
    <t xml:space="preserve">Settings: </t>
  </si>
  <si>
    <t>Reduction with Rule 1 and 4 with caps</t>
  </si>
  <si>
    <t>Reduction using all Rules without caps:</t>
  </si>
  <si>
    <t>Apply Rule 1 and 4 with caps</t>
  </si>
  <si>
    <t>Reduce graph with all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</si>
</sst>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96AA-32E6-4F5C-848E-F932AB5BF836}">
  <dimension ref="A2:E20"/>
  <sheetViews>
    <sheetView tabSelected="1" workbookViewId="0">
      <selection activeCell="B10" sqref="B10"/>
    </sheetView>
  </sheetViews>
  <sheetFormatPr defaultRowHeight="14.4" x14ac:dyDescent="0.3"/>
  <cols>
    <col min="1" max="1" width="28.77734375" style="1" customWidth="1"/>
  </cols>
  <sheetData>
    <row r="2" spans="1:5" ht="28.8" x14ac:dyDescent="0.3">
      <c r="A2" s="1" t="s">
        <v>58</v>
      </c>
      <c r="B2">
        <v>20</v>
      </c>
      <c r="C2">
        <v>5</v>
      </c>
      <c r="D2">
        <v>20</v>
      </c>
      <c r="E2">
        <v>0.95</v>
      </c>
    </row>
    <row r="3" spans="1:5" x14ac:dyDescent="0.3">
      <c r="A3" s="1" t="s">
        <v>60</v>
      </c>
      <c r="B3" t="s">
        <v>33</v>
      </c>
      <c r="C3" t="s">
        <v>34</v>
      </c>
      <c r="D3" t="s">
        <v>36</v>
      </c>
      <c r="E3" t="s">
        <v>35</v>
      </c>
    </row>
    <row r="4" spans="1:5" ht="28.8" x14ac:dyDescent="0.3">
      <c r="A4" s="1" t="s">
        <v>41</v>
      </c>
      <c r="B4" s="2">
        <v>6.1117833333333325</v>
      </c>
      <c r="C4" s="2">
        <v>7.2248999999999999</v>
      </c>
      <c r="D4" s="2">
        <v>8.5912999999999986</v>
      </c>
      <c r="E4" s="2">
        <v>9.29955</v>
      </c>
    </row>
    <row r="5" spans="1:5" x14ac:dyDescent="0.3">
      <c r="A5" s="1" t="s">
        <v>50</v>
      </c>
      <c r="B5" s="2">
        <v>0.98220000000000007</v>
      </c>
      <c r="C5" s="2">
        <v>1.5663499999999999</v>
      </c>
      <c r="D5" s="2">
        <v>1.6909000000000001</v>
      </c>
      <c r="E5" s="2">
        <v>1.0369999999999999</v>
      </c>
    </row>
    <row r="6" spans="1:5" x14ac:dyDescent="0.3">
      <c r="A6" s="1" t="s">
        <v>51</v>
      </c>
      <c r="B6" s="2">
        <v>1.69845</v>
      </c>
      <c r="C6" s="2">
        <v>3.8781999999999996</v>
      </c>
      <c r="D6" s="2">
        <v>3.9368000000000003</v>
      </c>
      <c r="E6" s="2">
        <v>7.819</v>
      </c>
    </row>
    <row r="7" spans="1:5" x14ac:dyDescent="0.3">
      <c r="A7" s="1" t="s">
        <v>52</v>
      </c>
      <c r="B7" s="2">
        <v>2.68065</v>
      </c>
      <c r="C7" s="2">
        <v>5.4445499999999996</v>
      </c>
      <c r="D7" s="2">
        <v>5.6277000000000008</v>
      </c>
      <c r="E7" s="2">
        <v>8.8559999999999999</v>
      </c>
    </row>
    <row r="8" spans="1:5" x14ac:dyDescent="0.3">
      <c r="A8" s="1" t="s">
        <v>53</v>
      </c>
      <c r="B8" s="2">
        <v>20.047521663620984</v>
      </c>
      <c r="C8" s="2">
        <v>21.239004868033096</v>
      </c>
      <c r="D8" s="2">
        <v>20.466209251028069</v>
      </c>
      <c r="E8" s="2">
        <v>6.9211176829695358</v>
      </c>
    </row>
    <row r="9" spans="1:5" x14ac:dyDescent="0.3">
      <c r="A9" s="1" t="s">
        <v>54</v>
      </c>
      <c r="B9" s="2">
        <v>36.045176917049346</v>
      </c>
      <c r="C9" s="2">
        <v>44.319185458594937</v>
      </c>
      <c r="D9" s="2">
        <v>53.737798538340712</v>
      </c>
      <c r="E9" s="2">
        <v>17.911158215041688</v>
      </c>
    </row>
    <row r="13" spans="1:5" ht="28.8" x14ac:dyDescent="0.3">
      <c r="A13" s="1" t="s">
        <v>59</v>
      </c>
    </row>
    <row r="14" spans="1:5" x14ac:dyDescent="0.3">
      <c r="A14" s="1" t="s">
        <v>61</v>
      </c>
      <c r="B14" t="s">
        <v>33</v>
      </c>
      <c r="C14" t="s">
        <v>34</v>
      </c>
      <c r="D14" t="s">
        <v>36</v>
      </c>
      <c r="E14" t="s">
        <v>35</v>
      </c>
    </row>
    <row r="15" spans="1:5" ht="28.8" x14ac:dyDescent="0.3">
      <c r="A15" s="1" t="s">
        <v>41</v>
      </c>
      <c r="B15" s="2">
        <v>6.1117833333333325</v>
      </c>
      <c r="C15" s="2">
        <v>7.2248999999999999</v>
      </c>
      <c r="D15" s="2">
        <v>8.5912999999999986</v>
      </c>
      <c r="E15" s="2">
        <v>9.29955</v>
      </c>
    </row>
    <row r="16" spans="1:5" x14ac:dyDescent="0.3">
      <c r="A16" s="1" t="s">
        <v>50</v>
      </c>
      <c r="B16" s="2">
        <v>1152.3158000000001</v>
      </c>
      <c r="C16" s="2">
        <v>1274.9022</v>
      </c>
      <c r="D16" s="2">
        <v>1295.2480500000001</v>
      </c>
      <c r="E16" s="2">
        <v>2273.4706000000001</v>
      </c>
    </row>
    <row r="17" spans="1:5" x14ac:dyDescent="0.3">
      <c r="A17" s="1" t="s">
        <v>51</v>
      </c>
      <c r="B17" s="2">
        <v>0.4627</v>
      </c>
      <c r="C17" s="2">
        <v>0.44755</v>
      </c>
      <c r="D17" s="2">
        <v>0.44239999999999996</v>
      </c>
      <c r="E17" s="2">
        <v>4.0781000000000001</v>
      </c>
    </row>
    <row r="18" spans="1:5" x14ac:dyDescent="0.3">
      <c r="A18" s="1" t="s">
        <v>52</v>
      </c>
      <c r="B18" s="2">
        <v>1152.7784999999999</v>
      </c>
      <c r="C18" s="2">
        <v>1275.3497500000001</v>
      </c>
      <c r="D18" s="2">
        <v>1295.6904500000001</v>
      </c>
      <c r="E18" s="2">
        <v>2277.5487000000003</v>
      </c>
    </row>
    <row r="19" spans="1:5" x14ac:dyDescent="0.3">
      <c r="A19" s="1" t="s">
        <v>53</v>
      </c>
      <c r="B19" s="2">
        <v>64.350136715473099</v>
      </c>
      <c r="C19" s="2">
        <v>65.207700886805938</v>
      </c>
      <c r="D19" s="2">
        <v>64.841815743253377</v>
      </c>
      <c r="E19" s="2">
        <v>48.676679576865723</v>
      </c>
    </row>
    <row r="20" spans="1:5" x14ac:dyDescent="0.3">
      <c r="A20" s="1" t="s">
        <v>54</v>
      </c>
      <c r="B20" s="2">
        <v>92.335372142091003</v>
      </c>
      <c r="C20" s="2">
        <v>98.615573248923738</v>
      </c>
      <c r="D20" s="2">
        <v>98.966291017747636</v>
      </c>
      <c r="E20" s="2">
        <v>66.422502693293708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opLeftCell="A4" workbookViewId="0">
      <selection activeCell="M20" sqref="M20"/>
    </sheetView>
  </sheetViews>
  <sheetFormatPr defaultRowHeight="14.4" x14ac:dyDescent="0.3"/>
  <cols>
    <col min="1" max="1" width="18.33203125" customWidth="1"/>
    <col min="11" max="11" width="14.77734375" customWidth="1"/>
  </cols>
  <sheetData>
    <row r="1" spans="1:16" ht="72" x14ac:dyDescent="0.3">
      <c r="A1" s="1" t="s">
        <v>43</v>
      </c>
      <c r="B1">
        <v>20</v>
      </c>
      <c r="C1">
        <v>5</v>
      </c>
      <c r="D1">
        <v>20</v>
      </c>
      <c r="E1">
        <v>0.95</v>
      </c>
      <c r="K1" s="1" t="s">
        <v>0</v>
      </c>
      <c r="L1" s="1" t="s">
        <v>47</v>
      </c>
      <c r="M1" s="1" t="s">
        <v>25</v>
      </c>
      <c r="N1" s="1" t="s">
        <v>42</v>
      </c>
      <c r="O1" s="1" t="s">
        <v>45</v>
      </c>
      <c r="P1" s="1" t="s">
        <v>46</v>
      </c>
    </row>
    <row r="2" spans="1:16" x14ac:dyDescent="0.3">
      <c r="B2" t="s">
        <v>33</v>
      </c>
      <c r="C2" t="s">
        <v>34</v>
      </c>
      <c r="D2" t="s">
        <v>36</v>
      </c>
      <c r="E2" t="s">
        <v>35</v>
      </c>
      <c r="K2" t="s">
        <v>29</v>
      </c>
      <c r="L2">
        <v>116.65</v>
      </c>
      <c r="M2">
        <v>2305.9</v>
      </c>
      <c r="N2">
        <v>2422.5500000000002</v>
      </c>
      <c r="O2">
        <v>0.97132275180259364</v>
      </c>
      <c r="P2">
        <v>0.99103222327063234</v>
      </c>
    </row>
    <row r="3" spans="1:16" ht="28.8" x14ac:dyDescent="0.3">
      <c r="A3" s="1" t="s">
        <v>41</v>
      </c>
      <c r="B3" s="2">
        <v>6.1117833333333325</v>
      </c>
      <c r="C3" s="2">
        <v>7.2248999999999999</v>
      </c>
      <c r="D3" s="2">
        <v>8.5912999999999986</v>
      </c>
      <c r="E3" s="2">
        <v>9.29955</v>
      </c>
      <c r="K3" t="s">
        <v>29</v>
      </c>
      <c r="L3">
        <v>1812.1</v>
      </c>
      <c r="M3">
        <v>1250.25</v>
      </c>
      <c r="N3">
        <v>3062.35</v>
      </c>
      <c r="O3">
        <v>0.2008039686030535</v>
      </c>
      <c r="P3">
        <v>0.36149984474547292</v>
      </c>
    </row>
    <row r="4" spans="1:16" x14ac:dyDescent="0.3">
      <c r="A4" s="1" t="s">
        <v>37</v>
      </c>
      <c r="B4" s="3">
        <v>982.2</v>
      </c>
      <c r="C4" s="3">
        <v>1566.35</v>
      </c>
      <c r="D4" s="3">
        <v>1690.9</v>
      </c>
      <c r="E4" s="3">
        <v>1037</v>
      </c>
      <c r="K4" t="s">
        <v>29</v>
      </c>
      <c r="L4" s="3">
        <v>1698.45</v>
      </c>
      <c r="M4" s="3">
        <v>982.2</v>
      </c>
      <c r="N4" s="3">
        <v>2680.65</v>
      </c>
      <c r="O4" s="3">
        <v>0.20047521663620982</v>
      </c>
      <c r="P4" s="3">
        <v>0.36045176917049349</v>
      </c>
    </row>
    <row r="5" spans="1:16" ht="28.8" x14ac:dyDescent="0.3">
      <c r="A5" s="1" t="s">
        <v>38</v>
      </c>
      <c r="B5" s="3">
        <v>1698.45</v>
      </c>
      <c r="C5" s="3">
        <v>3878.2</v>
      </c>
      <c r="D5" s="3">
        <v>3936.8</v>
      </c>
      <c r="E5" s="3">
        <v>7819</v>
      </c>
      <c r="K5" t="s">
        <v>30</v>
      </c>
      <c r="L5">
        <v>108.95</v>
      </c>
      <c r="M5">
        <v>17962.7</v>
      </c>
      <c r="N5">
        <v>18071.650000000001</v>
      </c>
      <c r="O5">
        <v>0.97301274343332389</v>
      </c>
      <c r="P5">
        <v>0.9983664128362385</v>
      </c>
    </row>
    <row r="6" spans="1:16" x14ac:dyDescent="0.3">
      <c r="A6" s="1" t="s">
        <v>49</v>
      </c>
      <c r="B6" s="3">
        <v>2680.65</v>
      </c>
      <c r="C6" s="3">
        <v>5444.5499999999993</v>
      </c>
      <c r="D6" s="3">
        <v>5627.7000000000007</v>
      </c>
      <c r="E6" s="3">
        <v>8856</v>
      </c>
    </row>
    <row r="7" spans="1:16" x14ac:dyDescent="0.3">
      <c r="A7" s="1" t="s">
        <v>39</v>
      </c>
      <c r="B7" s="3">
        <v>0.20047521663620982</v>
      </c>
      <c r="C7" s="3">
        <v>0.21239004868033096</v>
      </c>
      <c r="D7" s="3">
        <v>0.20466209251028067</v>
      </c>
      <c r="E7" s="3">
        <v>6.9211176829695353E-2</v>
      </c>
      <c r="K7" t="s">
        <v>30</v>
      </c>
      <c r="L7">
        <v>3935.1</v>
      </c>
      <c r="M7">
        <v>1917.15</v>
      </c>
      <c r="N7">
        <v>5852.25</v>
      </c>
      <c r="O7">
        <v>0.21271282759906707</v>
      </c>
      <c r="P7">
        <v>0.44335839254843179</v>
      </c>
    </row>
    <row r="8" spans="1:16" x14ac:dyDescent="0.3">
      <c r="A8" s="1" t="s">
        <v>40</v>
      </c>
      <c r="B8" s="3">
        <v>0.36045176917049349</v>
      </c>
      <c r="C8" s="3">
        <v>0.44319185458594934</v>
      </c>
      <c r="D8" s="3">
        <v>0.53737798538340709</v>
      </c>
      <c r="E8" s="3">
        <v>0.17911158215041689</v>
      </c>
      <c r="K8" t="s">
        <v>30</v>
      </c>
      <c r="L8" s="3">
        <v>3878.2</v>
      </c>
      <c r="M8" s="3">
        <v>1566.35</v>
      </c>
      <c r="N8" s="3">
        <v>5444.5499999999993</v>
      </c>
      <c r="O8" s="3">
        <v>0.21239004868033096</v>
      </c>
      <c r="P8" s="3">
        <v>0.44319185458594934</v>
      </c>
    </row>
    <row r="9" spans="1:16" x14ac:dyDescent="0.3">
      <c r="K9" t="s">
        <v>31</v>
      </c>
      <c r="L9">
        <v>114.3</v>
      </c>
      <c r="M9">
        <v>56810.75</v>
      </c>
      <c r="N9">
        <v>56925.05</v>
      </c>
      <c r="O9">
        <v>0.97170257167818608</v>
      </c>
      <c r="P9">
        <v>0.99876981223726036</v>
      </c>
    </row>
    <row r="10" spans="1:16" x14ac:dyDescent="0.3">
      <c r="K10" t="s">
        <v>31</v>
      </c>
      <c r="L10">
        <v>4001.3</v>
      </c>
      <c r="M10">
        <v>2186.85</v>
      </c>
      <c r="N10">
        <v>6188.15</v>
      </c>
      <c r="O10">
        <v>0.20497195146651448</v>
      </c>
      <c r="P10">
        <v>0.53748835894444968</v>
      </c>
    </row>
    <row r="11" spans="1:16" ht="28.8" x14ac:dyDescent="0.3">
      <c r="A11" s="1" t="s">
        <v>44</v>
      </c>
      <c r="K11" t="s">
        <v>31</v>
      </c>
      <c r="L11" s="3">
        <v>3936.8</v>
      </c>
      <c r="M11" s="3">
        <v>1690.9</v>
      </c>
      <c r="N11" s="3">
        <v>5627.7000000000007</v>
      </c>
      <c r="O11" s="3">
        <v>0.20466209251028067</v>
      </c>
      <c r="P11" s="3">
        <v>0.53737798538340709</v>
      </c>
    </row>
    <row r="12" spans="1:16" x14ac:dyDescent="0.3">
      <c r="B12" t="s">
        <v>33</v>
      </c>
      <c r="C12" t="s">
        <v>34</v>
      </c>
      <c r="D12" t="s">
        <v>36</v>
      </c>
      <c r="E12" t="s">
        <v>35</v>
      </c>
      <c r="K12" t="s">
        <v>32</v>
      </c>
      <c r="L12">
        <v>1222.7</v>
      </c>
      <c r="M12">
        <v>9267.35</v>
      </c>
      <c r="N12">
        <v>10490.050000000001</v>
      </c>
      <c r="O12">
        <v>0.83516878333883771</v>
      </c>
      <c r="P12">
        <v>0.91466811856978403</v>
      </c>
    </row>
    <row r="13" spans="1:16" ht="28.8" x14ac:dyDescent="0.3">
      <c r="A13" s="1" t="s">
        <v>41</v>
      </c>
      <c r="B13" s="2">
        <v>6.1117833333333325</v>
      </c>
      <c r="C13" s="2">
        <v>7.2248999999999999</v>
      </c>
      <c r="D13" s="2">
        <v>8.5912999999999986</v>
      </c>
      <c r="E13" s="2">
        <v>9.29955</v>
      </c>
      <c r="K13" t="s">
        <v>32</v>
      </c>
      <c r="L13">
        <v>8180.65</v>
      </c>
      <c r="M13">
        <v>1016.7</v>
      </c>
      <c r="N13">
        <v>9197.35</v>
      </c>
      <c r="O13">
        <v>6.9417589896017762E-2</v>
      </c>
      <c r="P13">
        <v>0.17963162656603993</v>
      </c>
    </row>
    <row r="14" spans="1:16" x14ac:dyDescent="0.3">
      <c r="A14" s="1" t="s">
        <v>37</v>
      </c>
      <c r="B14">
        <v>1152315.8</v>
      </c>
      <c r="C14">
        <v>1274902.2</v>
      </c>
      <c r="D14">
        <v>1295248.05</v>
      </c>
      <c r="E14">
        <v>2273470.6</v>
      </c>
      <c r="K14" t="s">
        <v>32</v>
      </c>
      <c r="L14" s="3">
        <v>7819</v>
      </c>
      <c r="M14" s="3">
        <v>1037</v>
      </c>
      <c r="N14" s="3">
        <v>8856</v>
      </c>
      <c r="O14" s="3">
        <v>6.9211176829695353E-2</v>
      </c>
      <c r="P14" s="3">
        <v>0.17911158215041689</v>
      </c>
    </row>
    <row r="15" spans="1:16" ht="28.8" x14ac:dyDescent="0.3">
      <c r="A15" s="1" t="s">
        <v>38</v>
      </c>
      <c r="B15">
        <v>462.7</v>
      </c>
      <c r="C15">
        <v>447.55</v>
      </c>
      <c r="D15">
        <v>442.4</v>
      </c>
      <c r="E15">
        <v>4078.1</v>
      </c>
    </row>
    <row r="16" spans="1:16" x14ac:dyDescent="0.3">
      <c r="A16" s="1" t="s">
        <v>49</v>
      </c>
      <c r="B16">
        <v>1152778.5</v>
      </c>
      <c r="C16">
        <v>1275349.75</v>
      </c>
      <c r="D16">
        <v>1295690.45</v>
      </c>
      <c r="E16">
        <v>2277548.7000000002</v>
      </c>
    </row>
    <row r="17" spans="1:16" x14ac:dyDescent="0.3">
      <c r="A17" t="s">
        <v>39</v>
      </c>
      <c r="B17">
        <v>0.64350136715473105</v>
      </c>
      <c r="C17">
        <v>0.65207700886805942</v>
      </c>
      <c r="D17">
        <v>0.64841815743253384</v>
      </c>
      <c r="E17">
        <v>0.48676679576865722</v>
      </c>
      <c r="K17" t="s">
        <v>0</v>
      </c>
      <c r="L17" t="s">
        <v>55</v>
      </c>
      <c r="M17" t="s">
        <v>25</v>
      </c>
      <c r="N17" t="s">
        <v>42</v>
      </c>
      <c r="O17" t="s">
        <v>45</v>
      </c>
      <c r="P17" t="s">
        <v>46</v>
      </c>
    </row>
    <row r="18" spans="1:16" x14ac:dyDescent="0.3">
      <c r="A18" s="1" t="s">
        <v>40</v>
      </c>
      <c r="B18">
        <v>0.9233537214209101</v>
      </c>
      <c r="C18">
        <v>0.98615573248923738</v>
      </c>
      <c r="D18">
        <v>0.98966291017747643</v>
      </c>
      <c r="E18">
        <v>0.66422502693293706</v>
      </c>
      <c r="K18" t="s">
        <v>29</v>
      </c>
      <c r="L18">
        <v>462.7</v>
      </c>
      <c r="M18">
        <v>1152315.8</v>
      </c>
      <c r="N18">
        <v>1152778.5</v>
      </c>
      <c r="O18">
        <v>0.64350136715473105</v>
      </c>
      <c r="P18">
        <v>0.9233537214209101</v>
      </c>
    </row>
    <row r="19" spans="1:16" x14ac:dyDescent="0.3">
      <c r="K19" t="s">
        <v>30</v>
      </c>
      <c r="L19">
        <v>447.55</v>
      </c>
      <c r="M19">
        <v>1274902.2</v>
      </c>
      <c r="N19">
        <v>1275349.75</v>
      </c>
      <c r="O19">
        <v>0.65207700886805942</v>
      </c>
      <c r="P19">
        <v>0.98615573248923738</v>
      </c>
    </row>
    <row r="20" spans="1:16" x14ac:dyDescent="0.3">
      <c r="K20" t="s">
        <v>31</v>
      </c>
      <c r="L20">
        <v>442.4</v>
      </c>
      <c r="M20">
        <v>1295248.05</v>
      </c>
      <c r="N20">
        <v>1295690.45</v>
      </c>
      <c r="O20">
        <v>0.64841815743253384</v>
      </c>
      <c r="P20">
        <v>0.98966291017747643</v>
      </c>
    </row>
    <row r="21" spans="1:16" x14ac:dyDescent="0.3">
      <c r="K21" t="s">
        <v>32</v>
      </c>
      <c r="L21">
        <v>4078.1</v>
      </c>
      <c r="M21">
        <v>2273470.6</v>
      </c>
      <c r="N21">
        <v>2277548.7000000002</v>
      </c>
      <c r="O21">
        <v>0.48676679576865722</v>
      </c>
      <c r="P21">
        <v>0.66422502693293706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915D-6A52-45D0-9F49-A25F6291556F}">
  <dimension ref="A1:AG13"/>
  <sheetViews>
    <sheetView topLeftCell="A10" workbookViewId="0">
      <selection activeCell="A14" sqref="A14"/>
    </sheetView>
  </sheetViews>
  <sheetFormatPr defaultRowHeight="14.4" x14ac:dyDescent="0.3"/>
  <cols>
    <col min="1" max="1" width="39.44140625" customWidth="1"/>
    <col min="2" max="2" width="34.5546875" hidden="1" customWidth="1"/>
    <col min="3" max="3" width="32.5546875" hidden="1" customWidth="1"/>
    <col min="4" max="4" width="19.44140625" hidden="1" customWidth="1"/>
    <col min="5" max="5" width="0" hidden="1" customWidth="1"/>
    <col min="10" max="10" width="16.6640625" customWidth="1"/>
    <col min="11" max="11" width="28.6640625" customWidth="1"/>
    <col min="12" max="12" width="31.33203125" customWidth="1"/>
    <col min="13" max="13" width="25.21875" customWidth="1"/>
    <col min="14" max="16" width="18.77734375" customWidth="1"/>
    <col min="17" max="18" width="17.109375" customWidth="1"/>
    <col min="19" max="19" width="20" customWidth="1"/>
    <col min="20" max="20" width="20.109375" customWidth="1"/>
    <col min="21" max="21" width="14.88671875" customWidth="1"/>
    <col min="22" max="22" width="15.6640625" customWidth="1"/>
    <col min="23" max="23" width="12.21875" customWidth="1"/>
    <col min="24" max="24" width="14.33203125" customWidth="1"/>
    <col min="25" max="25" width="14" customWidth="1"/>
    <col min="26" max="27" width="12.5546875" customWidth="1"/>
    <col min="28" max="28" width="10.88671875" customWidth="1"/>
    <col min="29" max="29" width="12.44140625" customWidth="1"/>
  </cols>
  <sheetData>
    <row r="1" spans="1:33" s="1" customFormat="1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48</v>
      </c>
      <c r="AA1" s="1" t="s">
        <v>25</v>
      </c>
      <c r="AB1" s="1" t="s">
        <v>26</v>
      </c>
      <c r="AC1" s="1" t="s">
        <v>27</v>
      </c>
      <c r="AE1" s="1" t="s">
        <v>42</v>
      </c>
      <c r="AF1" s="1" t="s">
        <v>45</v>
      </c>
      <c r="AG1" s="1" t="s">
        <v>46</v>
      </c>
    </row>
    <row r="2" spans="1:33" x14ac:dyDescent="0.3">
      <c r="A2" t="s">
        <v>29</v>
      </c>
      <c r="B2" t="s">
        <v>28</v>
      </c>
      <c r="F2">
        <v>-1</v>
      </c>
      <c r="G2">
        <v>-1</v>
      </c>
      <c r="H2">
        <v>-1</v>
      </c>
      <c r="I2">
        <v>1</v>
      </c>
      <c r="J2">
        <v>200000</v>
      </c>
      <c r="K2">
        <v>3969558</v>
      </c>
      <c r="L2">
        <v>13951284</v>
      </c>
      <c r="M2">
        <v>113836</v>
      </c>
      <c r="N2">
        <v>125112</v>
      </c>
      <c r="O2">
        <v>2333</v>
      </c>
      <c r="P2">
        <v>46118</v>
      </c>
      <c r="Q2">
        <v>3159860</v>
      </c>
      <c r="R2">
        <v>157</v>
      </c>
      <c r="S2">
        <v>514289</v>
      </c>
      <c r="T2">
        <v>32107</v>
      </c>
      <c r="U2">
        <v>20</v>
      </c>
      <c r="V2">
        <v>198477.9</v>
      </c>
      <c r="W2">
        <v>697564.2</v>
      </c>
      <c r="X2">
        <v>5691.8</v>
      </c>
      <c r="Y2">
        <v>6255.6</v>
      </c>
      <c r="Z2">
        <v>116.65</v>
      </c>
      <c r="AA2">
        <v>2305.9</v>
      </c>
      <c r="AB2">
        <v>157993</v>
      </c>
      <c r="AC2">
        <v>7.85</v>
      </c>
      <c r="AE2">
        <f>Z2+AA2</f>
        <v>2422.5500000000002</v>
      </c>
      <c r="AF2">
        <f>1 - (X2/V2)</f>
        <v>0.97132275180259364</v>
      </c>
      <c r="AG2">
        <f>1-(Y2/W2)</f>
        <v>0.99103222327063234</v>
      </c>
    </row>
    <row r="3" spans="1:33" x14ac:dyDescent="0.3">
      <c r="A3" t="s">
        <v>29</v>
      </c>
      <c r="B3" t="s">
        <v>28</v>
      </c>
      <c r="F3">
        <v>10</v>
      </c>
      <c r="G3">
        <v>10</v>
      </c>
      <c r="H3">
        <v>40</v>
      </c>
      <c r="I3">
        <v>0.9</v>
      </c>
      <c r="J3">
        <v>200000</v>
      </c>
      <c r="K3">
        <v>3969558</v>
      </c>
      <c r="L3">
        <v>13951284</v>
      </c>
      <c r="M3">
        <v>3172455</v>
      </c>
      <c r="N3">
        <v>8907897</v>
      </c>
      <c r="O3">
        <v>36242</v>
      </c>
      <c r="P3">
        <v>25005</v>
      </c>
      <c r="Q3">
        <v>3208635</v>
      </c>
      <c r="R3">
        <v>40</v>
      </c>
      <c r="S3">
        <v>22</v>
      </c>
      <c r="T3">
        <v>546374</v>
      </c>
      <c r="U3">
        <v>20</v>
      </c>
      <c r="V3">
        <v>198477.9</v>
      </c>
      <c r="W3">
        <v>697564.2</v>
      </c>
      <c r="X3">
        <v>158622.75</v>
      </c>
      <c r="Y3">
        <v>445394.85</v>
      </c>
      <c r="Z3">
        <v>1812.1</v>
      </c>
      <c r="AA3">
        <v>1250.25</v>
      </c>
      <c r="AB3">
        <v>160431.75</v>
      </c>
      <c r="AC3">
        <v>2</v>
      </c>
      <c r="AE3">
        <f t="shared" ref="AE3:AE13" si="0">Z3+AA3</f>
        <v>3062.35</v>
      </c>
      <c r="AF3">
        <f t="shared" ref="AF3:AF13" si="1">1 - (X3/V3)</f>
        <v>0.2008039686030535</v>
      </c>
      <c r="AG3">
        <f t="shared" ref="AG3:AG13" si="2">1-(Y3/W3)</f>
        <v>0.36149984474547292</v>
      </c>
    </row>
    <row r="4" spans="1:33" x14ac:dyDescent="0.3">
      <c r="A4" t="s">
        <v>29</v>
      </c>
      <c r="B4" t="s">
        <v>28</v>
      </c>
      <c r="F4">
        <v>20</v>
      </c>
      <c r="G4">
        <v>5</v>
      </c>
      <c r="H4">
        <v>20</v>
      </c>
      <c r="I4">
        <v>0.95</v>
      </c>
      <c r="J4">
        <v>200000</v>
      </c>
      <c r="K4">
        <v>3969558</v>
      </c>
      <c r="L4">
        <v>13951284</v>
      </c>
      <c r="M4">
        <v>3173760</v>
      </c>
      <c r="N4">
        <v>8922519</v>
      </c>
      <c r="O4">
        <v>33969</v>
      </c>
      <c r="P4">
        <v>19644</v>
      </c>
      <c r="Q4">
        <v>3067641</v>
      </c>
      <c r="R4">
        <v>40</v>
      </c>
      <c r="S4">
        <v>22</v>
      </c>
      <c r="T4">
        <v>546374</v>
      </c>
      <c r="U4">
        <v>20</v>
      </c>
      <c r="V4">
        <v>198477.9</v>
      </c>
      <c r="W4">
        <v>697564.2</v>
      </c>
      <c r="X4">
        <v>158688</v>
      </c>
      <c r="Y4">
        <v>446125.95</v>
      </c>
      <c r="Z4">
        <v>1698.45</v>
      </c>
      <c r="AA4">
        <v>982.2</v>
      </c>
      <c r="AB4">
        <v>153382.04999999999</v>
      </c>
      <c r="AC4">
        <v>2</v>
      </c>
      <c r="AE4" s="3">
        <f t="shared" si="0"/>
        <v>2680.65</v>
      </c>
      <c r="AF4" s="3">
        <f t="shared" si="1"/>
        <v>0.20047521663620982</v>
      </c>
      <c r="AG4" s="3">
        <f t="shared" si="2"/>
        <v>0.36045176917049349</v>
      </c>
    </row>
    <row r="5" spans="1:33" x14ac:dyDescent="0.3">
      <c r="A5" t="s">
        <v>30</v>
      </c>
      <c r="B5" t="s">
        <v>28</v>
      </c>
      <c r="F5">
        <v>-1</v>
      </c>
      <c r="G5">
        <v>-1</v>
      </c>
      <c r="H5">
        <v>-1</v>
      </c>
      <c r="I5">
        <v>1</v>
      </c>
      <c r="J5">
        <v>200000</v>
      </c>
      <c r="K5">
        <v>3946974</v>
      </c>
      <c r="L5">
        <v>71148943</v>
      </c>
      <c r="M5">
        <v>106518</v>
      </c>
      <c r="N5">
        <v>116228</v>
      </c>
      <c r="O5">
        <v>2179</v>
      </c>
      <c r="P5">
        <v>359254</v>
      </c>
      <c r="Q5">
        <v>3123820</v>
      </c>
      <c r="R5">
        <v>164</v>
      </c>
      <c r="S5">
        <v>514112</v>
      </c>
      <c r="T5">
        <v>30368</v>
      </c>
      <c r="U5">
        <v>20</v>
      </c>
      <c r="V5">
        <v>197348.7</v>
      </c>
      <c r="W5">
        <v>3557447.15</v>
      </c>
      <c r="X5">
        <v>5325.9</v>
      </c>
      <c r="Y5">
        <v>5811.4</v>
      </c>
      <c r="Z5">
        <v>108.95</v>
      </c>
      <c r="AA5">
        <v>17962.7</v>
      </c>
      <c r="AB5">
        <v>156191</v>
      </c>
      <c r="AC5">
        <v>8.1999999999999993</v>
      </c>
      <c r="AE5">
        <f t="shared" si="0"/>
        <v>18071.650000000001</v>
      </c>
      <c r="AF5">
        <f t="shared" si="1"/>
        <v>0.97301274343332389</v>
      </c>
      <c r="AG5">
        <f t="shared" si="2"/>
        <v>0.9983664128362385</v>
      </c>
    </row>
    <row r="6" spans="1:33" x14ac:dyDescent="0.3">
      <c r="A6" t="s">
        <v>30</v>
      </c>
      <c r="B6" t="s">
        <v>28</v>
      </c>
      <c r="F6">
        <v>10</v>
      </c>
      <c r="G6">
        <v>10</v>
      </c>
      <c r="H6">
        <v>40</v>
      </c>
      <c r="I6">
        <v>0.9</v>
      </c>
      <c r="J6">
        <v>200000</v>
      </c>
      <c r="K6">
        <v>3946974</v>
      </c>
      <c r="L6">
        <v>71148943</v>
      </c>
      <c r="M6">
        <v>3107402</v>
      </c>
      <c r="N6">
        <v>39604462</v>
      </c>
      <c r="O6">
        <v>78702</v>
      </c>
      <c r="P6">
        <v>38343</v>
      </c>
      <c r="Q6">
        <v>3111568</v>
      </c>
      <c r="R6">
        <v>40</v>
      </c>
      <c r="S6">
        <v>22</v>
      </c>
      <c r="T6">
        <v>544458</v>
      </c>
      <c r="U6">
        <v>20</v>
      </c>
      <c r="V6">
        <v>197348.7</v>
      </c>
      <c r="W6">
        <v>3557447.15</v>
      </c>
      <c r="X6">
        <v>155370.1</v>
      </c>
      <c r="Y6">
        <v>1980223.1</v>
      </c>
      <c r="Z6">
        <v>3935.1</v>
      </c>
      <c r="AA6">
        <v>1917.15</v>
      </c>
      <c r="AB6">
        <v>155578.4</v>
      </c>
      <c r="AC6">
        <v>2</v>
      </c>
      <c r="AE6">
        <f t="shared" si="0"/>
        <v>5852.25</v>
      </c>
      <c r="AF6">
        <f t="shared" si="1"/>
        <v>0.21271282759906707</v>
      </c>
      <c r="AG6">
        <f t="shared" si="2"/>
        <v>0.44335839254843179</v>
      </c>
    </row>
    <row r="7" spans="1:33" x14ac:dyDescent="0.3">
      <c r="A7" t="s">
        <v>30</v>
      </c>
      <c r="B7" t="s">
        <v>28</v>
      </c>
      <c r="F7">
        <v>20</v>
      </c>
      <c r="G7">
        <v>5</v>
      </c>
      <c r="H7">
        <v>20</v>
      </c>
      <c r="I7">
        <v>0.95</v>
      </c>
      <c r="J7">
        <v>200000</v>
      </c>
      <c r="K7">
        <v>3946974</v>
      </c>
      <c r="L7">
        <v>71148943</v>
      </c>
      <c r="M7">
        <v>3108676</v>
      </c>
      <c r="N7">
        <v>39616311</v>
      </c>
      <c r="O7">
        <v>77564</v>
      </c>
      <c r="P7">
        <v>31327</v>
      </c>
      <c r="Q7">
        <v>3096280</v>
      </c>
      <c r="R7">
        <v>40</v>
      </c>
      <c r="S7">
        <v>22</v>
      </c>
      <c r="T7">
        <v>544458</v>
      </c>
      <c r="U7">
        <v>20</v>
      </c>
      <c r="V7">
        <v>197348.7</v>
      </c>
      <c r="W7">
        <v>3557447.15</v>
      </c>
      <c r="X7">
        <v>155433.79999999999</v>
      </c>
      <c r="Y7">
        <v>1980815.55</v>
      </c>
      <c r="Z7">
        <v>3878.2</v>
      </c>
      <c r="AA7">
        <v>1566.35</v>
      </c>
      <c r="AB7">
        <v>154814</v>
      </c>
      <c r="AC7">
        <v>2</v>
      </c>
      <c r="AE7" s="3">
        <f t="shared" si="0"/>
        <v>5444.5499999999993</v>
      </c>
      <c r="AF7" s="3">
        <f t="shared" si="1"/>
        <v>0.21239004868033096</v>
      </c>
      <c r="AG7" s="3">
        <f t="shared" si="2"/>
        <v>0.44319185458594934</v>
      </c>
    </row>
    <row r="8" spans="1:33" x14ac:dyDescent="0.3">
      <c r="A8" t="s">
        <v>31</v>
      </c>
      <c r="B8" t="s">
        <v>28</v>
      </c>
      <c r="F8">
        <v>-1</v>
      </c>
      <c r="G8">
        <v>-1</v>
      </c>
      <c r="H8">
        <v>-1</v>
      </c>
      <c r="I8">
        <v>1</v>
      </c>
      <c r="J8">
        <v>200000</v>
      </c>
      <c r="K8">
        <v>3969548</v>
      </c>
      <c r="L8">
        <v>99697789</v>
      </c>
      <c r="M8">
        <v>112328</v>
      </c>
      <c r="N8">
        <v>122647</v>
      </c>
      <c r="O8">
        <v>2286</v>
      </c>
      <c r="P8">
        <v>1136215</v>
      </c>
      <c r="Q8">
        <v>4705336</v>
      </c>
      <c r="R8">
        <v>166</v>
      </c>
      <c r="S8">
        <v>511904</v>
      </c>
      <c r="T8">
        <v>31960</v>
      </c>
      <c r="U8">
        <v>20</v>
      </c>
      <c r="V8">
        <v>198477.4</v>
      </c>
      <c r="W8">
        <v>4984889.45</v>
      </c>
      <c r="X8">
        <v>5616.4</v>
      </c>
      <c r="Y8">
        <v>6132.35</v>
      </c>
      <c r="Z8">
        <v>114.3</v>
      </c>
      <c r="AA8">
        <v>56810.75</v>
      </c>
      <c r="AB8">
        <v>235266.8</v>
      </c>
      <c r="AC8">
        <v>8.3000000000000007</v>
      </c>
      <c r="AE8">
        <f t="shared" si="0"/>
        <v>56925.05</v>
      </c>
      <c r="AF8">
        <f t="shared" si="1"/>
        <v>0.97170257167818608</v>
      </c>
      <c r="AG8">
        <f t="shared" si="2"/>
        <v>0.99876981223726036</v>
      </c>
    </row>
    <row r="9" spans="1:33" x14ac:dyDescent="0.3">
      <c r="A9" t="s">
        <v>31</v>
      </c>
      <c r="B9" t="s">
        <v>28</v>
      </c>
      <c r="F9">
        <v>10</v>
      </c>
      <c r="G9">
        <v>10</v>
      </c>
      <c r="H9">
        <v>40</v>
      </c>
      <c r="I9">
        <v>0.9</v>
      </c>
      <c r="J9">
        <v>200000</v>
      </c>
      <c r="K9">
        <v>3969548</v>
      </c>
      <c r="L9">
        <v>99697789</v>
      </c>
      <c r="M9">
        <v>3155902</v>
      </c>
      <c r="N9">
        <v>46111388</v>
      </c>
      <c r="O9">
        <v>80026</v>
      </c>
      <c r="P9">
        <v>43737</v>
      </c>
      <c r="Q9">
        <v>4814823</v>
      </c>
      <c r="R9">
        <v>40</v>
      </c>
      <c r="S9">
        <v>25</v>
      </c>
      <c r="T9">
        <v>543839</v>
      </c>
      <c r="U9">
        <v>20</v>
      </c>
      <c r="V9">
        <v>198477.4</v>
      </c>
      <c r="W9">
        <v>4984889.45</v>
      </c>
      <c r="X9">
        <v>157795.1</v>
      </c>
      <c r="Y9">
        <v>2305569.4</v>
      </c>
      <c r="Z9">
        <v>4001.3</v>
      </c>
      <c r="AA9">
        <v>2186.85</v>
      </c>
      <c r="AB9">
        <v>240741.15</v>
      </c>
      <c r="AC9">
        <v>2</v>
      </c>
      <c r="AE9">
        <f t="shared" si="0"/>
        <v>6188.15</v>
      </c>
      <c r="AF9">
        <f t="shared" si="1"/>
        <v>0.20497195146651448</v>
      </c>
      <c r="AG9">
        <f t="shared" si="2"/>
        <v>0.53748835894444968</v>
      </c>
    </row>
    <row r="10" spans="1:33" x14ac:dyDescent="0.3">
      <c r="A10" t="s">
        <v>31</v>
      </c>
      <c r="B10" t="s">
        <v>28</v>
      </c>
      <c r="F10">
        <v>20</v>
      </c>
      <c r="G10">
        <v>5</v>
      </c>
      <c r="H10">
        <v>20</v>
      </c>
      <c r="I10">
        <v>0.95</v>
      </c>
      <c r="J10">
        <v>200000</v>
      </c>
      <c r="K10">
        <v>3969548</v>
      </c>
      <c r="L10">
        <v>99697789</v>
      </c>
      <c r="M10">
        <v>3157132</v>
      </c>
      <c r="N10">
        <v>46122392</v>
      </c>
      <c r="O10">
        <v>78736</v>
      </c>
      <c r="P10">
        <v>33818</v>
      </c>
      <c r="Q10">
        <v>4895766</v>
      </c>
      <c r="R10">
        <v>40</v>
      </c>
      <c r="S10">
        <v>25</v>
      </c>
      <c r="T10">
        <v>543839</v>
      </c>
      <c r="U10">
        <v>20</v>
      </c>
      <c r="V10">
        <v>198477.4</v>
      </c>
      <c r="W10">
        <v>4984889.45</v>
      </c>
      <c r="X10">
        <v>157856.6</v>
      </c>
      <c r="Y10">
        <v>2306119.6</v>
      </c>
      <c r="Z10">
        <v>3936.8</v>
      </c>
      <c r="AA10">
        <v>1690.9</v>
      </c>
      <c r="AB10">
        <v>244788.3</v>
      </c>
      <c r="AC10">
        <v>2</v>
      </c>
      <c r="AE10" s="3">
        <f t="shared" si="0"/>
        <v>5627.7000000000007</v>
      </c>
      <c r="AF10" s="3">
        <f t="shared" si="1"/>
        <v>0.20466209251028067</v>
      </c>
      <c r="AG10" s="3">
        <f t="shared" si="2"/>
        <v>0.53737798538340709</v>
      </c>
    </row>
    <row r="11" spans="1:33" x14ac:dyDescent="0.3">
      <c r="A11" t="s">
        <v>32</v>
      </c>
      <c r="B11" t="s">
        <v>28</v>
      </c>
      <c r="F11">
        <v>-1</v>
      </c>
      <c r="G11">
        <v>-1</v>
      </c>
      <c r="H11">
        <v>-1</v>
      </c>
      <c r="I11">
        <v>1</v>
      </c>
      <c r="J11">
        <v>200000</v>
      </c>
      <c r="K11">
        <v>3996840</v>
      </c>
      <c r="L11">
        <v>23342237</v>
      </c>
      <c r="M11">
        <v>658804</v>
      </c>
      <c r="N11">
        <v>1991837</v>
      </c>
      <c r="O11">
        <v>24454</v>
      </c>
      <c r="P11">
        <v>185347</v>
      </c>
      <c r="Q11">
        <v>3572964</v>
      </c>
      <c r="R11">
        <v>360</v>
      </c>
      <c r="S11">
        <v>147577</v>
      </c>
      <c r="T11">
        <v>64379</v>
      </c>
      <c r="U11">
        <v>20</v>
      </c>
      <c r="V11">
        <v>199842</v>
      </c>
      <c r="W11">
        <v>1167111.8500000001</v>
      </c>
      <c r="X11">
        <v>32940.199999999997</v>
      </c>
      <c r="Y11">
        <v>99591.85</v>
      </c>
      <c r="Z11">
        <v>1222.7</v>
      </c>
      <c r="AA11">
        <v>9267.35</v>
      </c>
      <c r="AB11">
        <v>178648.2</v>
      </c>
      <c r="AC11">
        <v>18</v>
      </c>
      <c r="AE11">
        <f t="shared" si="0"/>
        <v>10490.050000000001</v>
      </c>
      <c r="AF11">
        <f t="shared" si="1"/>
        <v>0.83516878333883771</v>
      </c>
      <c r="AG11">
        <f t="shared" si="2"/>
        <v>0.91466811856978403</v>
      </c>
    </row>
    <row r="12" spans="1:33" x14ac:dyDescent="0.3">
      <c r="A12" t="s">
        <v>32</v>
      </c>
      <c r="B12" t="s">
        <v>28</v>
      </c>
      <c r="F12">
        <v>10</v>
      </c>
      <c r="G12">
        <v>10</v>
      </c>
      <c r="H12">
        <v>40</v>
      </c>
      <c r="I12">
        <v>0.9</v>
      </c>
      <c r="J12">
        <v>200000</v>
      </c>
      <c r="K12">
        <v>3996840</v>
      </c>
      <c r="L12">
        <v>23342237</v>
      </c>
      <c r="M12">
        <v>3719389</v>
      </c>
      <c r="N12">
        <v>19149233</v>
      </c>
      <c r="O12">
        <v>163613</v>
      </c>
      <c r="P12">
        <v>20334</v>
      </c>
      <c r="Q12">
        <v>3407731</v>
      </c>
      <c r="R12">
        <v>20</v>
      </c>
      <c r="S12">
        <v>19</v>
      </c>
      <c r="T12">
        <v>211937</v>
      </c>
      <c r="U12">
        <v>20</v>
      </c>
      <c r="V12">
        <v>199842</v>
      </c>
      <c r="W12">
        <v>1167111.8500000001</v>
      </c>
      <c r="X12">
        <v>185969.45</v>
      </c>
      <c r="Y12">
        <v>957461.65</v>
      </c>
      <c r="Z12">
        <v>8180.65</v>
      </c>
      <c r="AA12">
        <v>1016.7</v>
      </c>
      <c r="AB12">
        <v>170386.55</v>
      </c>
      <c r="AC12">
        <v>1</v>
      </c>
      <c r="AE12">
        <f t="shared" si="0"/>
        <v>9197.35</v>
      </c>
      <c r="AF12">
        <f t="shared" si="1"/>
        <v>6.9417589896017762E-2</v>
      </c>
      <c r="AG12">
        <f t="shared" si="2"/>
        <v>0.17963162656603993</v>
      </c>
    </row>
    <row r="13" spans="1:33" x14ac:dyDescent="0.3">
      <c r="A13" t="s">
        <v>32</v>
      </c>
      <c r="B13" t="s">
        <v>28</v>
      </c>
      <c r="F13">
        <v>20</v>
      </c>
      <c r="G13">
        <v>5</v>
      </c>
      <c r="H13">
        <v>20</v>
      </c>
      <c r="I13">
        <v>0.95</v>
      </c>
      <c r="J13">
        <v>200000</v>
      </c>
      <c r="K13">
        <v>3996840</v>
      </c>
      <c r="L13">
        <v>23342237</v>
      </c>
      <c r="M13">
        <v>3720214</v>
      </c>
      <c r="N13">
        <v>19161372</v>
      </c>
      <c r="O13">
        <v>156380</v>
      </c>
      <c r="P13">
        <v>20740</v>
      </c>
      <c r="Q13">
        <v>3361497</v>
      </c>
      <c r="R13">
        <v>40</v>
      </c>
      <c r="S13">
        <v>19</v>
      </c>
      <c r="T13">
        <v>211937</v>
      </c>
      <c r="U13">
        <v>20</v>
      </c>
      <c r="V13">
        <v>199842</v>
      </c>
      <c r="W13">
        <v>1167111.8500000001</v>
      </c>
      <c r="X13">
        <v>186010.7</v>
      </c>
      <c r="Y13">
        <v>958068.6</v>
      </c>
      <c r="Z13">
        <v>7819</v>
      </c>
      <c r="AA13">
        <v>1037</v>
      </c>
      <c r="AB13">
        <v>168074.85</v>
      </c>
      <c r="AC13">
        <v>2</v>
      </c>
      <c r="AE13" s="3">
        <f t="shared" si="0"/>
        <v>8856</v>
      </c>
      <c r="AF13" s="3">
        <f t="shared" si="1"/>
        <v>6.9211176829695353E-2</v>
      </c>
      <c r="AG13" s="3">
        <f t="shared" si="2"/>
        <v>0.17911158215041689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53B2-22E0-433A-A357-DCF0137C7797}">
  <dimension ref="A1:F8"/>
  <sheetViews>
    <sheetView workbookViewId="0">
      <selection activeCell="C15" sqref="C15"/>
    </sheetView>
  </sheetViews>
  <sheetFormatPr defaultRowHeight="14.4" x14ac:dyDescent="0.3"/>
  <cols>
    <col min="1" max="1" width="39.44140625" customWidth="1"/>
    <col min="2" max="3" width="12.5546875" customWidth="1"/>
  </cols>
  <sheetData>
    <row r="1" spans="1:6" ht="57.6" x14ac:dyDescent="0.3">
      <c r="A1" s="1" t="s">
        <v>0</v>
      </c>
      <c r="B1" s="1" t="s">
        <v>48</v>
      </c>
      <c r="C1" s="1" t="s">
        <v>25</v>
      </c>
      <c r="D1" s="1" t="s">
        <v>42</v>
      </c>
      <c r="E1" s="1" t="s">
        <v>45</v>
      </c>
      <c r="F1" s="1" t="s">
        <v>46</v>
      </c>
    </row>
    <row r="2" spans="1:6" x14ac:dyDescent="0.3">
      <c r="A2" t="s">
        <v>29</v>
      </c>
      <c r="B2" s="3">
        <v>1698.45</v>
      </c>
      <c r="C2" s="3">
        <v>982.2</v>
      </c>
      <c r="D2" s="3">
        <v>2680.65</v>
      </c>
      <c r="E2" s="3">
        <v>0.20047521663620982</v>
      </c>
      <c r="F2" s="3">
        <v>0.36045176917049349</v>
      </c>
    </row>
    <row r="3" spans="1:6" x14ac:dyDescent="0.3">
      <c r="A3" t="s">
        <v>30</v>
      </c>
      <c r="B3" s="3">
        <v>3878.2</v>
      </c>
      <c r="C3" s="3">
        <v>1566.35</v>
      </c>
      <c r="D3" s="3">
        <v>5444.5499999999993</v>
      </c>
      <c r="E3" s="3">
        <v>0.21239004868033096</v>
      </c>
      <c r="F3" s="3">
        <v>0.44319185458594934</v>
      </c>
    </row>
    <row r="4" spans="1:6" x14ac:dyDescent="0.3">
      <c r="A4" t="s">
        <v>31</v>
      </c>
      <c r="B4" s="3">
        <v>3936.8</v>
      </c>
      <c r="C4" s="3">
        <v>1690.9</v>
      </c>
      <c r="D4" s="3">
        <v>5627.7000000000007</v>
      </c>
      <c r="E4" s="3">
        <v>0.20466209251028067</v>
      </c>
      <c r="F4" s="3">
        <v>0.53737798538340709</v>
      </c>
    </row>
    <row r="5" spans="1:6" x14ac:dyDescent="0.3">
      <c r="A5" t="s">
        <v>32</v>
      </c>
      <c r="B5" s="3">
        <v>7819</v>
      </c>
      <c r="C5" s="3">
        <v>1037</v>
      </c>
      <c r="D5" s="3">
        <v>8856</v>
      </c>
      <c r="E5" s="3">
        <v>6.9211176829695353E-2</v>
      </c>
      <c r="F5" s="3">
        <v>0.17911158215041689</v>
      </c>
    </row>
    <row r="8" spans="1:6" x14ac:dyDescent="0.3">
      <c r="A8" t="s">
        <v>56</v>
      </c>
      <c r="B8">
        <v>20</v>
      </c>
      <c r="C8">
        <v>5</v>
      </c>
      <c r="D8">
        <v>20</v>
      </c>
      <c r="E8">
        <v>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8CCE-0D70-4338-B441-971F7861FC0B}">
  <dimension ref="A1:AG5"/>
  <sheetViews>
    <sheetView workbookViewId="0">
      <selection activeCell="B5" sqref="B5"/>
    </sheetView>
  </sheetViews>
  <sheetFormatPr defaultRowHeight="14.4" x14ac:dyDescent="0.3"/>
  <cols>
    <col min="1" max="1" width="39.44140625" customWidth="1"/>
    <col min="2" max="2" width="34.5546875" customWidth="1"/>
    <col min="3" max="3" width="32.5546875" customWidth="1"/>
    <col min="4" max="4" width="19.44140625" customWidth="1"/>
    <col min="10" max="10" width="16.6640625" customWidth="1"/>
    <col min="11" max="11" width="28.6640625" customWidth="1"/>
    <col min="12" max="12" width="31.33203125" customWidth="1"/>
    <col min="13" max="13" width="25.21875" customWidth="1"/>
    <col min="14" max="16" width="18.77734375" customWidth="1"/>
    <col min="17" max="18" width="17.109375" customWidth="1"/>
    <col min="19" max="19" width="20" customWidth="1"/>
    <col min="20" max="20" width="20.109375" customWidth="1"/>
    <col min="21" max="21" width="14.88671875" customWidth="1"/>
    <col min="22" max="22" width="15.6640625" customWidth="1"/>
    <col min="23" max="23" width="12.21875" customWidth="1"/>
    <col min="24" max="24" width="14.33203125" customWidth="1"/>
    <col min="25" max="25" width="14" customWidth="1"/>
    <col min="26" max="27" width="12.5546875" customWidth="1"/>
    <col min="28" max="28" width="10.88671875" customWidth="1"/>
    <col min="29" max="29" width="12.44140625" customWidth="1"/>
  </cols>
  <sheetData>
    <row r="1" spans="1:33" s="1" customFormat="1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55</v>
      </c>
      <c r="AA1" s="1" t="s">
        <v>25</v>
      </c>
      <c r="AB1" s="1" t="s">
        <v>26</v>
      </c>
      <c r="AC1" s="1" t="s">
        <v>27</v>
      </c>
      <c r="AE1" s="1" t="s">
        <v>42</v>
      </c>
      <c r="AF1" s="1" t="s">
        <v>45</v>
      </c>
      <c r="AG1" s="1" t="s">
        <v>46</v>
      </c>
    </row>
    <row r="2" spans="1:33" x14ac:dyDescent="0.3">
      <c r="A2" t="s">
        <v>29</v>
      </c>
      <c r="B2" t="s">
        <v>28</v>
      </c>
      <c r="F2">
        <v>-1</v>
      </c>
      <c r="G2">
        <v>-1</v>
      </c>
      <c r="H2">
        <v>-1</v>
      </c>
      <c r="I2">
        <v>1</v>
      </c>
      <c r="J2">
        <v>200000</v>
      </c>
      <c r="K2">
        <v>3969558</v>
      </c>
      <c r="L2">
        <v>13951284</v>
      </c>
      <c r="M2">
        <v>1415142</v>
      </c>
      <c r="N2">
        <v>1069314</v>
      </c>
      <c r="O2">
        <v>9254</v>
      </c>
      <c r="P2">
        <v>23046316</v>
      </c>
      <c r="Q2">
        <v>2899787</v>
      </c>
      <c r="R2">
        <v>20</v>
      </c>
      <c r="S2">
        <v>41</v>
      </c>
      <c r="T2">
        <v>546355</v>
      </c>
      <c r="U2">
        <v>20</v>
      </c>
      <c r="V2">
        <v>198477.9</v>
      </c>
      <c r="W2">
        <v>697564.2</v>
      </c>
      <c r="X2">
        <v>70757.100000000006</v>
      </c>
      <c r="Y2">
        <v>53465.7</v>
      </c>
      <c r="Z2">
        <v>462.7</v>
      </c>
      <c r="AA2">
        <v>1152315.8</v>
      </c>
      <c r="AB2">
        <v>144989.35</v>
      </c>
      <c r="AC2">
        <v>1</v>
      </c>
      <c r="AE2">
        <f>Z2+AA2</f>
        <v>1152778.5</v>
      </c>
      <c r="AF2">
        <f>1 - (X2/V2)</f>
        <v>0.64350136715473105</v>
      </c>
      <c r="AG2">
        <f>1-(Y2/W2)</f>
        <v>0.9233537214209101</v>
      </c>
    </row>
    <row r="3" spans="1:33" x14ac:dyDescent="0.3">
      <c r="A3" t="s">
        <v>30</v>
      </c>
      <c r="B3" t="s">
        <v>28</v>
      </c>
      <c r="F3">
        <v>-1</v>
      </c>
      <c r="G3">
        <v>-1</v>
      </c>
      <c r="H3">
        <v>-1</v>
      </c>
      <c r="I3">
        <v>1</v>
      </c>
      <c r="J3">
        <v>200000</v>
      </c>
      <c r="K3">
        <v>3946974</v>
      </c>
      <c r="L3">
        <v>71148943</v>
      </c>
      <c r="M3">
        <v>1373243</v>
      </c>
      <c r="N3">
        <v>985005</v>
      </c>
      <c r="O3">
        <v>8951</v>
      </c>
      <c r="P3">
        <v>25498044</v>
      </c>
      <c r="Q3">
        <v>2873910</v>
      </c>
      <c r="R3">
        <v>20</v>
      </c>
      <c r="S3">
        <v>40</v>
      </c>
      <c r="T3">
        <v>544441</v>
      </c>
      <c r="U3">
        <v>20</v>
      </c>
      <c r="V3">
        <v>197348.7</v>
      </c>
      <c r="W3">
        <v>3557447.15</v>
      </c>
      <c r="X3">
        <v>68662.149999999994</v>
      </c>
      <c r="Y3">
        <v>49250.25</v>
      </c>
      <c r="Z3">
        <v>447.55</v>
      </c>
      <c r="AA3">
        <v>1274902.2</v>
      </c>
      <c r="AB3">
        <v>143695.5</v>
      </c>
      <c r="AC3">
        <v>1</v>
      </c>
      <c r="AE3">
        <f>Z3+AA3</f>
        <v>1275349.75</v>
      </c>
      <c r="AF3">
        <f>1 - (X3/V3)</f>
        <v>0.65207700886805942</v>
      </c>
      <c r="AG3">
        <f>1-(Y3/W3)</f>
        <v>0.98615573248923738</v>
      </c>
    </row>
    <row r="4" spans="1:33" x14ac:dyDescent="0.3">
      <c r="A4" t="s">
        <v>31</v>
      </c>
      <c r="B4" t="s">
        <v>28</v>
      </c>
      <c r="F4">
        <v>-1</v>
      </c>
      <c r="G4">
        <v>-1</v>
      </c>
      <c r="H4">
        <v>-1</v>
      </c>
      <c r="I4">
        <v>1</v>
      </c>
      <c r="J4">
        <v>200000</v>
      </c>
      <c r="K4">
        <v>3969548</v>
      </c>
      <c r="L4">
        <v>99697789</v>
      </c>
      <c r="M4">
        <v>1395621</v>
      </c>
      <c r="N4">
        <v>1030585</v>
      </c>
      <c r="O4">
        <v>8848</v>
      </c>
      <c r="P4">
        <v>25904961</v>
      </c>
      <c r="Q4">
        <v>3838487</v>
      </c>
      <c r="R4">
        <v>20</v>
      </c>
      <c r="S4">
        <v>42</v>
      </c>
      <c r="T4">
        <v>543822</v>
      </c>
      <c r="U4">
        <v>20</v>
      </c>
      <c r="V4">
        <v>198477.4</v>
      </c>
      <c r="W4">
        <v>4984889.45</v>
      </c>
      <c r="X4">
        <v>69781.05</v>
      </c>
      <c r="Y4">
        <v>51529.25</v>
      </c>
      <c r="Z4">
        <v>442.4</v>
      </c>
      <c r="AA4">
        <v>1295248.05</v>
      </c>
      <c r="AB4">
        <v>191924.35</v>
      </c>
      <c r="AC4">
        <v>1</v>
      </c>
      <c r="AE4">
        <f>Z4+AA4</f>
        <v>1295690.45</v>
      </c>
      <c r="AF4">
        <f>1 - (X4/V4)</f>
        <v>0.64841815743253384</v>
      </c>
      <c r="AG4">
        <f>1-(Y4/W4)</f>
        <v>0.98966291017747643</v>
      </c>
    </row>
    <row r="5" spans="1:33" x14ac:dyDescent="0.3">
      <c r="A5" t="s">
        <v>32</v>
      </c>
      <c r="B5" t="s">
        <v>28</v>
      </c>
      <c r="F5">
        <v>-1</v>
      </c>
      <c r="G5">
        <v>-1</v>
      </c>
      <c r="H5">
        <v>-1</v>
      </c>
      <c r="I5">
        <v>1</v>
      </c>
      <c r="J5">
        <v>200000</v>
      </c>
      <c r="K5">
        <v>3996840</v>
      </c>
      <c r="L5">
        <v>23342237</v>
      </c>
      <c r="M5">
        <v>2051311</v>
      </c>
      <c r="N5">
        <v>7837739</v>
      </c>
      <c r="O5">
        <v>81562</v>
      </c>
      <c r="P5">
        <v>45469412</v>
      </c>
      <c r="Q5">
        <v>3242331</v>
      </c>
      <c r="R5">
        <v>20</v>
      </c>
      <c r="S5">
        <v>26</v>
      </c>
      <c r="T5">
        <v>211930</v>
      </c>
      <c r="U5">
        <v>20</v>
      </c>
      <c r="V5">
        <v>199842</v>
      </c>
      <c r="W5">
        <v>1167111.8500000001</v>
      </c>
      <c r="X5">
        <v>102565.55</v>
      </c>
      <c r="Y5">
        <v>391886.95</v>
      </c>
      <c r="Z5">
        <v>4078.1</v>
      </c>
      <c r="AA5">
        <v>2273470.6</v>
      </c>
      <c r="AB5">
        <v>162116.54999999999</v>
      </c>
      <c r="AC5">
        <v>1</v>
      </c>
      <c r="AE5">
        <f>Z5+AA5</f>
        <v>2277548.7000000002</v>
      </c>
      <c r="AF5">
        <f>1 - (X5/V5)</f>
        <v>0.48676679576865722</v>
      </c>
      <c r="AG5">
        <f>1-(Y5/W5)</f>
        <v>0.66422502693293706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E95D-F381-4071-9107-0BD75BEA8084}">
  <dimension ref="A1:AG7"/>
  <sheetViews>
    <sheetView workbookViewId="0">
      <selection sqref="A1:F5"/>
    </sheetView>
  </sheetViews>
  <sheetFormatPr defaultRowHeight="14.4" x14ac:dyDescent="0.3"/>
  <cols>
    <col min="1" max="1" width="39.44140625" customWidth="1"/>
    <col min="2" max="3" width="12.5546875" customWidth="1"/>
    <col min="7" max="7" width="19.77734375" customWidth="1"/>
    <col min="10" max="10" width="16.6640625" customWidth="1"/>
    <col min="11" max="11" width="28.6640625" hidden="1" customWidth="1"/>
    <col min="12" max="12" width="31.33203125" hidden="1" customWidth="1"/>
    <col min="13" max="13" width="25.21875" hidden="1" customWidth="1"/>
    <col min="14" max="16" width="18.77734375" hidden="1" customWidth="1"/>
    <col min="17" max="18" width="17.109375" hidden="1" customWidth="1"/>
    <col min="19" max="19" width="20" hidden="1" customWidth="1"/>
    <col min="20" max="20" width="20.109375" hidden="1" customWidth="1"/>
    <col min="21" max="21" width="14.88671875" hidden="1" customWidth="1"/>
    <col min="22" max="22" width="15.6640625" customWidth="1"/>
    <col min="23" max="23" width="12.21875" customWidth="1"/>
    <col min="24" max="24" width="14.33203125" customWidth="1"/>
    <col min="25" max="25" width="14" customWidth="1"/>
    <col min="26" max="27" width="12.5546875" customWidth="1"/>
    <col min="28" max="28" width="10.88671875" customWidth="1"/>
    <col min="29" max="29" width="12.44140625" customWidth="1"/>
  </cols>
  <sheetData>
    <row r="1" spans="1:33" s="1" customFormat="1" ht="57.6" x14ac:dyDescent="0.3">
      <c r="A1" s="1" t="s">
        <v>0</v>
      </c>
      <c r="B1" s="1" t="s">
        <v>55</v>
      </c>
      <c r="C1" s="1" t="s">
        <v>25</v>
      </c>
      <c r="D1" s="1" t="s">
        <v>42</v>
      </c>
      <c r="E1" s="1" t="s">
        <v>45</v>
      </c>
      <c r="F1" s="1" t="s">
        <v>46</v>
      </c>
    </row>
    <row r="2" spans="1:33" x14ac:dyDescent="0.3">
      <c r="A2" t="s">
        <v>29</v>
      </c>
      <c r="B2">
        <v>462.7</v>
      </c>
      <c r="C2">
        <v>1152315.8</v>
      </c>
      <c r="D2">
        <v>1152778.5</v>
      </c>
      <c r="E2">
        <v>0.64350136715473105</v>
      </c>
      <c r="F2">
        <v>0.9233537214209101</v>
      </c>
    </row>
    <row r="3" spans="1:33" x14ac:dyDescent="0.3">
      <c r="A3" t="s">
        <v>30</v>
      </c>
      <c r="B3">
        <v>447.55</v>
      </c>
      <c r="C3">
        <v>1274902.2</v>
      </c>
      <c r="D3">
        <v>1275349.75</v>
      </c>
      <c r="E3">
        <v>0.65207700886805942</v>
      </c>
      <c r="F3">
        <v>0.98615573248923738</v>
      </c>
    </row>
    <row r="4" spans="1:33" x14ac:dyDescent="0.3">
      <c r="A4" t="s">
        <v>31</v>
      </c>
      <c r="B4">
        <v>442.4</v>
      </c>
      <c r="C4">
        <v>1295248.05</v>
      </c>
      <c r="D4">
        <v>1295690.45</v>
      </c>
      <c r="E4">
        <v>0.64841815743253384</v>
      </c>
      <c r="F4">
        <v>0.98966291017747643</v>
      </c>
      <c r="AE4" s="3"/>
      <c r="AF4" s="3"/>
      <c r="AG4" s="3"/>
    </row>
    <row r="5" spans="1:33" x14ac:dyDescent="0.3">
      <c r="A5" t="s">
        <v>32</v>
      </c>
      <c r="B5">
        <v>4078.1</v>
      </c>
      <c r="C5">
        <v>2273470.6</v>
      </c>
      <c r="D5">
        <v>2277548.7000000002</v>
      </c>
      <c r="E5">
        <v>0.48676679576865722</v>
      </c>
      <c r="F5">
        <v>0.66422502693293706</v>
      </c>
    </row>
    <row r="7" spans="1:33" x14ac:dyDescent="0.3">
      <c r="A7" t="s">
        <v>57</v>
      </c>
      <c r="B7">
        <v>-1</v>
      </c>
      <c r="C7">
        <v>-1</v>
      </c>
      <c r="D7">
        <v>-1</v>
      </c>
      <c r="E7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</vt:lpstr>
      <vt:lpstr>Main</vt:lpstr>
      <vt:lpstr>DataReductionSubInter</vt:lpstr>
      <vt:lpstr>compressedSubInter</vt:lpstr>
      <vt:lpstr>DataReductionAllMethods</vt:lpstr>
      <vt:lpstr>compressedAllMethods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Reuter</dc:creator>
  <cp:lastModifiedBy>Lukas Reuter</cp:lastModifiedBy>
  <dcterms:created xsi:type="dcterms:W3CDTF">2015-06-05T18:19:34Z</dcterms:created>
  <dcterms:modified xsi:type="dcterms:W3CDTF">2023-08-04T21:10:31Z</dcterms:modified>
</cp:coreProperties>
</file>