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4F01444D-66C0-4B1B-B82F-E28973A44531}" xr6:coauthVersionLast="47" xr6:coauthVersionMax="47" xr10:uidLastSave="{00000000-0000-0000-0000-000000000000}"/>
  <bookViews>
    <workbookView xWindow="1073" yWindow="1073" windowWidth="14985" windowHeight="10980" xr2:uid="{349C9796-1BFF-4A71-A28F-BEE29BD20DAE}"/>
  </bookViews>
  <sheets>
    <sheet name="Table" sheetId="1" r:id="rId1"/>
    <sheet name="DSeg 265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37" i="1" l="1"/>
  <c r="BO36" i="1" l="1"/>
  <c r="BN36" i="1"/>
  <c r="BN38" i="1" s="1"/>
  <c r="BO38" i="1" s="1"/>
  <c r="I28" i="1"/>
  <c r="I36" i="1"/>
  <c r="I44" i="1"/>
  <c r="H41" i="1"/>
  <c r="H42" i="1"/>
  <c r="H43" i="1"/>
  <c r="H44" i="1"/>
  <c r="H45" i="1"/>
  <c r="H46" i="1"/>
  <c r="H47" i="1"/>
  <c r="H4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2" i="1"/>
  <c r="F22" i="1"/>
  <c r="I29" i="1" s="1"/>
  <c r="B41" i="3"/>
  <c r="C41" i="3"/>
  <c r="C1" i="3"/>
  <c r="C4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B39" i="3"/>
  <c r="B40" i="3"/>
  <c r="B38" i="3"/>
  <c r="B35" i="3"/>
  <c r="B36" i="3"/>
  <c r="B37" i="3"/>
  <c r="B27" i="3"/>
  <c r="B28" i="3"/>
  <c r="B29" i="3"/>
  <c r="B30" i="3"/>
  <c r="B31" i="3"/>
  <c r="B32" i="3"/>
  <c r="B33" i="3"/>
  <c r="B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I40" i="1"/>
  <c r="CI39" i="1"/>
  <c r="CI42" i="1"/>
  <c r="CI41" i="1"/>
  <c r="HA6" i="1"/>
  <c r="GZ6" i="1"/>
  <c r="GY6" i="1"/>
  <c r="GX6" i="1"/>
  <c r="GW6" i="1"/>
  <c r="GV6" i="1"/>
  <c r="GU6" i="1"/>
  <c r="GT6" i="1"/>
  <c r="I43" i="1" l="1"/>
  <c r="I35" i="1"/>
  <c r="I27" i="1"/>
  <c r="I42" i="1"/>
  <c r="I34" i="1"/>
  <c r="I26" i="1"/>
  <c r="I22" i="1"/>
  <c r="I41" i="1"/>
  <c r="I33" i="1"/>
  <c r="I25" i="1"/>
  <c r="I48" i="1"/>
  <c r="I40" i="1"/>
  <c r="I32" i="1"/>
  <c r="I24" i="1"/>
  <c r="I47" i="1"/>
  <c r="I39" i="1"/>
  <c r="I31" i="1"/>
  <c r="I23" i="1"/>
  <c r="I46" i="1"/>
  <c r="I38" i="1"/>
  <c r="I30" i="1"/>
  <c r="I45" i="1"/>
  <c r="I37" i="1"/>
  <c r="BO37" i="1"/>
  <c r="CI45" i="1"/>
  <c r="C6" i="3"/>
  <c r="C5" i="3"/>
  <c r="CI46" i="1"/>
  <c r="HB6" i="1"/>
  <c r="HC6" i="1"/>
  <c r="HD6" i="1"/>
  <c r="HE6" i="1"/>
  <c r="HF6" i="1"/>
  <c r="HG6" i="1"/>
  <c r="HH6" i="1"/>
  <c r="HI6" i="1"/>
  <c r="BM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EH6" i="1" l="1"/>
  <c r="EI6" i="1"/>
  <c r="EJ6" i="1"/>
  <c r="EK6" i="1"/>
  <c r="EL6" i="1"/>
  <c r="EM6" i="1"/>
  <c r="EN6" i="1"/>
  <c r="EO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B6" i="1"/>
  <c r="GD3" i="1"/>
  <c r="GL3" i="1"/>
  <c r="GL4" i="1" s="1"/>
  <c r="GT3" i="1"/>
  <c r="GT4" i="1" s="1"/>
  <c r="HB3" i="1"/>
  <c r="HB4" i="1" s="1"/>
  <c r="FF3" i="1"/>
  <c r="FF4" i="1" s="1"/>
  <c r="FN3" i="1"/>
  <c r="FN4" i="1" s="1"/>
  <c r="FV3" i="1"/>
  <c r="FV4" i="1" s="1"/>
  <c r="J3" i="1"/>
  <c r="R3" i="1"/>
  <c r="Z3" i="1"/>
  <c r="AH3" i="1"/>
  <c r="AP3" i="1"/>
  <c r="AX3" i="1"/>
  <c r="BF3" i="1"/>
  <c r="BN3" i="1"/>
  <c r="BV3" i="1"/>
  <c r="CD3" i="1"/>
  <c r="CD4" i="1" s="1"/>
  <c r="CL3" i="1"/>
  <c r="CL4" i="1" s="1"/>
  <c r="CT3" i="1"/>
  <c r="DB3" i="1"/>
  <c r="DB4" i="1" s="1"/>
  <c r="DJ3" i="1"/>
  <c r="DR3" i="1"/>
  <c r="DR4" i="1" s="1"/>
  <c r="DZ3" i="1"/>
  <c r="EH3" i="1"/>
  <c r="EH4" i="1" s="1"/>
  <c r="EP3" i="1"/>
  <c r="EP4" i="1" s="1"/>
  <c r="EX3" i="1"/>
  <c r="EX4" i="1" s="1"/>
  <c r="B3" i="1"/>
</calcChain>
</file>

<file path=xl/sharedStrings.xml><?xml version="1.0" encoding="utf-8"?>
<sst xmlns="http://schemas.openxmlformats.org/spreadsheetml/2006/main" count="201" uniqueCount="190">
  <si>
    <t>Static Object</t>
  </si>
  <si>
    <t>Mobile</t>
  </si>
  <si>
    <t>Area</t>
  </si>
  <si>
    <t>Offset(d)</t>
  </si>
  <si>
    <t>Offset(h)</t>
  </si>
  <si>
    <t>Data</t>
  </si>
  <si>
    <t>Item_ID</t>
  </si>
  <si>
    <t>Flags</t>
  </si>
  <si>
    <t>is_quant</t>
  </si>
  <si>
    <t>Alt Data</t>
  </si>
  <si>
    <t>Texture</t>
  </si>
  <si>
    <t>invis</t>
  </si>
  <si>
    <t>doordir</t>
  </si>
  <si>
    <t>Enchant</t>
  </si>
  <si>
    <t>zpos</t>
  </si>
  <si>
    <t>Heading</t>
  </si>
  <si>
    <t>ypos</t>
  </si>
  <si>
    <t>xpos</t>
  </si>
  <si>
    <t>Offset 8 or 16bits</t>
  </si>
  <si>
    <t>Quality</t>
  </si>
  <si>
    <t>Next</t>
  </si>
  <si>
    <t>Owner</t>
  </si>
  <si>
    <t>Link</t>
  </si>
  <si>
    <t>npc_hp</t>
  </si>
  <si>
    <t>Unk0xA</t>
  </si>
  <si>
    <t>Goal</t>
  </si>
  <si>
    <t>Goal Target</t>
  </si>
  <si>
    <t>Unk0xB_12_F</t>
  </si>
  <si>
    <t>npc_level</t>
  </si>
  <si>
    <t>attitude</t>
  </si>
  <si>
    <t>talked to</t>
  </si>
  <si>
    <t>unk0xD_12_1</t>
  </si>
  <si>
    <t>unk0xD_4_FF</t>
  </si>
  <si>
    <t>unk0xF_0_3f</t>
  </si>
  <si>
    <t>Bits (d)</t>
  </si>
  <si>
    <t>bits (h)</t>
  </si>
  <si>
    <t>unk0xF_C_F</t>
  </si>
  <si>
    <t>npc_height</t>
  </si>
  <si>
    <t>unk0x11</t>
  </si>
  <si>
    <t>unk0x13</t>
  </si>
  <si>
    <t>Projectile speed</t>
  </si>
  <si>
    <t>Fully understood</t>
  </si>
  <si>
    <t>Needs research</t>
  </si>
  <si>
    <t>animation</t>
  </si>
  <si>
    <t>Unk0x16_0_F</t>
  </si>
  <si>
    <t>x_home</t>
  </si>
  <si>
    <t>y_home</t>
  </si>
  <si>
    <t>npc_heading</t>
  </si>
  <si>
    <t>unk_0x18_5_7</t>
  </si>
  <si>
    <t>npc_hunger</t>
  </si>
  <si>
    <t>Unk_0x19_6_3</t>
  </si>
  <si>
    <t>whoami</t>
  </si>
  <si>
    <t>Notes</t>
  </si>
  <si>
    <t>Item id for identifying the object</t>
  </si>
  <si>
    <t>ProjectileSourceID</t>
  </si>
  <si>
    <t>Bit 7 is unset when projectile is launched</t>
  </si>
  <si>
    <t>When projectile is launched the value 
(zpos&lt;&lt;3) + 0xFh is stored here</t>
  </si>
  <si>
    <t>When a projectile is launched this value contains the index of the npc that threw it</t>
  </si>
  <si>
    <t>Maybe speed does not contain bit 3?</t>
  </si>
  <si>
    <t>ProjectilePitch</t>
  </si>
  <si>
    <t>Identifier of whom the NPC is</t>
  </si>
  <si>
    <t>NPC (&amp; player) hit points</t>
  </si>
  <si>
    <t>Next item in the linked chain of objects</t>
  </si>
  <si>
    <t>X position of the object in a tile</t>
  </si>
  <si>
    <t>Y position of the object in a tile</t>
  </si>
  <si>
    <t>Facing direction of the object
For magical objectsthe value(s) to show it has been identified</t>
  </si>
  <si>
    <t>Z position of the object in a tile</t>
  </si>
  <si>
    <t>Generally the health of an object or a general use parameter for a trap</t>
  </si>
  <si>
    <t>The spell/enchantment of the object or a pointer to another object</t>
  </si>
  <si>
    <t>Race number of the owner of the object or a general parameter of the object</t>
  </si>
  <si>
    <t>Texture is used for signs, tmaps and other similar objects</t>
  </si>
  <si>
    <t>Possibly wrong</t>
  </si>
  <si>
    <t>Bit 6 and 7 stop npcs from hurting each other in combat when they are the same?</t>
  </si>
  <si>
    <t>Sign?</t>
  </si>
  <si>
    <t>Destination for NPC
When projectile, is the tile the projectile is in</t>
  </si>
  <si>
    <t>ProjectileHeading</t>
  </si>
  <si>
    <t>I'm at 9,6</t>
  </si>
  <si>
    <t>xhome</t>
  </si>
  <si>
    <t>yhome</t>
  </si>
  <si>
    <t>X Co-Ordinate of the projectile</t>
  </si>
  <si>
    <t>Y Co-Ordinate of the projectile</t>
  </si>
  <si>
    <t>Tracks world X co-ordinate of the projectile
(xhome&lt;&lt; 8) + (xpos &lt;&lt;5) +0xFh</t>
  </si>
  <si>
    <t>Z Co-Ordinate of the projectile</t>
  </si>
  <si>
    <t>(d)</t>
  </si>
  <si>
    <t>(h)</t>
  </si>
  <si>
    <t>Later usage</t>
  </si>
  <si>
    <t>Value src</t>
  </si>
  <si>
    <t>Object Index</t>
  </si>
  <si>
    <t>Mass in 0.1 stones</t>
  </si>
  <si>
    <t>offset+6, bit 4 (unk usage)</t>
  </si>
  <si>
    <t>offset+6, bits 5,6,7,8</t>
  </si>
  <si>
    <t>scale value</t>
  </si>
  <si>
    <t>Radius</t>
  </si>
  <si>
    <t>Height</t>
  </si>
  <si>
    <t>Projectile Heading &lt;&lt; 8</t>
  </si>
  <si>
    <t>If static just regular heading</t>
  </si>
  <si>
    <t>1  &lt;&lt; ( (Unk0xA &amp; 0x70h)&lt;&lt;4)</t>
  </si>
  <si>
    <t>Bit 3 might be part of pitch!</t>
  </si>
  <si>
    <t>((Pitch&gt;&gt;3) - 16 )&lt;&lt;6</t>
  </si>
  <si>
    <t>*If static just xpos on its own
*If itemid &gt; 448 (maybe) then xpos+(xhome&lt;&lt;3)</t>
  </si>
  <si>
    <t>x coordinate</t>
  </si>
  <si>
    <t>*If static just ypos on its own
*If itemid &gt; 448 (maybe) then ypos+(yhome&lt;&lt;3)</t>
  </si>
  <si>
    <t>*If static just zpos on its own</t>
  </si>
  <si>
    <t>z coordinate</t>
  </si>
  <si>
    <t>y coordinate</t>
  </si>
  <si>
    <t>maybe magic related</t>
  </si>
  <si>
    <t>if magic bit set multiply value by 0x2Fh</t>
  </si>
  <si>
    <t>speed &lt;&lt; 4</t>
  </si>
  <si>
    <t>double check posible typo re speed</t>
  </si>
  <si>
    <t>offset</t>
  </si>
  <si>
    <t>MaybeMagicProjectileFlag</t>
  </si>
  <si>
    <t xml:space="preserve"> 1 &lt;&lt; (bits 4,5,6 of Unk0xA)</t>
  </si>
  <si>
    <t>something calculated from heading?</t>
  </si>
  <si>
    <t>unknown</t>
  </si>
  <si>
    <t>need code update</t>
  </si>
  <si>
    <t>unk0x13 bits 0-6</t>
  </si>
  <si>
    <t>(UNk0x13 bit 7) * -4</t>
  </si>
  <si>
    <t>0 is stored here in copymotionparams</t>
  </si>
  <si>
    <t>Code references (value changed)</t>
  </si>
  <si>
    <t>2BB7:04DB  - store ypos
2BB7:0519 - add yhome&lt;&lt;3
2BB7:0589 - store y co-ordinate from +0xD
2CFA:0832 - cal derived from 67d6:400 and 67d6:3fc</t>
  </si>
  <si>
    <t>7CD6</t>
  </si>
  <si>
    <t>Follow up. Find out about values in 3E8</t>
  </si>
  <si>
    <t>Init in 2BB7:0CD1 with (1 + value in DSEG_228B) &amp; 0xF 
Update in 2BB7:0AB5. Bits 4,5,6, with value in (BX+3e8)   BX is value in SI+25
Update in 1413:0294. Speed from 0x14h + bits 0-3 of this are stored in bits 0-3 of this. This calc may happen only once?</t>
  </si>
  <si>
    <t>Set in 2856:0C33 with value in Dseg2508</t>
  </si>
  <si>
    <t>2508 is ranged weapons table[1]</t>
  </si>
  <si>
    <t>Set in 2BB7:0C50 set bit 7</t>
  </si>
  <si>
    <t>Update in 2bb7:0CD9 set bit 1</t>
  </si>
  <si>
    <t>Update in 2856:0C1D to set bit 0</t>
  </si>
  <si>
    <t>If pitched</t>
  </si>
  <si>
    <t>2518 is set in 2856:007C</t>
  </si>
  <si>
    <t>Value is set to (ypos3dWindow -64)/6</t>
  </si>
  <si>
    <t>Immediate Update in 2856:0C11. (Dseg_2518+10) &lt;&lt;3</t>
  </si>
  <si>
    <t>ypos is in the range 0 to 80h  (128d)</t>
  </si>
  <si>
    <t>7cd6:4284</t>
  </si>
  <si>
    <t>Object data start address</t>
  </si>
  <si>
    <t>Index</t>
  </si>
  <si>
    <t>Tracks world Y co-ordinate of the projectile
(yhome&lt;&lt;8) + (ypos&lt;&lt;5) +0xFh
Bit 0xA is the creature is powerful flag</t>
  </si>
  <si>
    <t>bit 7 is unset when projectile is launched
For npcs this value is relevant in Study monstor. When whoamis is 64h this value is used</t>
  </si>
  <si>
    <t>also 7CDF</t>
  </si>
  <si>
    <t>Init in 2856:0BA8</t>
  </si>
  <si>
    <t>Update in 2BB7:0AD4 [SI+4]</t>
  </si>
  <si>
    <t>Update in 2BB7:04E5 = object zpos
Update in 2BB7:0590 = zcoord value
Update in 2CFA:084C = (prevval&gt;&gt;3)+(ZDRAG&lt;&lt;8)</t>
  </si>
  <si>
    <t>7F</t>
  </si>
  <si>
    <t>f8</t>
  </si>
  <si>
    <t>Maybe projectile flight mode., straight line or otherwise</t>
  </si>
  <si>
    <t>unk0xF_0_3f is a tileX?</t>
  </si>
  <si>
    <t>npc_height is a tileY</t>
  </si>
  <si>
    <t xml:space="preserve">used in seg006_1413_2BF5 </t>
  </si>
  <si>
    <t>FC00</t>
  </si>
  <si>
    <t>3f0</t>
  </si>
  <si>
    <t>1c00</t>
  </si>
  <si>
    <t>e000</t>
  </si>
  <si>
    <t>also set to (npc_defense+1)/2</t>
  </si>
  <si>
    <t>3f</t>
  </si>
  <si>
    <t>FFCO</t>
  </si>
  <si>
    <t>&gt;&gt;6 &amp; 3FF)</t>
  </si>
  <si>
    <t>Static properties are common for all objects</t>
  </si>
  <si>
    <t>Mobile properties apply to objects that can move.</t>
  </si>
  <si>
    <t>These are generally npcs or projectile objects</t>
  </si>
  <si>
    <t>In the original UW formats only NPC properties in the mobile object area were decode</t>
  </si>
  <si>
    <t>/array of object motion params used to calcuate projecile motion</t>
  </si>
  <si>
    <t>In reality the mobile data can either represent NPC information or  projectile data</t>
  </si>
  <si>
    <t>See the rows Data and Alt Data</t>
  </si>
  <si>
    <t>Random hex values in the Alt data row are reminders of which mask is needed to</t>
  </si>
  <si>
    <t xml:space="preserve">get that data </t>
  </si>
  <si>
    <t>Bit 6 occassionally</t>
  </si>
  <si>
    <t>Bit 7 reference a lot</t>
  </si>
  <si>
    <t>bit 5 referenced</t>
  </si>
  <si>
    <t>1 left shifted by this value seems relevant</t>
  </si>
  <si>
    <t>maybe 3 separate vals</t>
  </si>
  <si>
    <t>Same format as player heading.
NPC used in study(). Possibly a power?
Static heading &lt;&lt; 5</t>
  </si>
  <si>
    <t>is either 0,1 or 2 or (npc_defence&lt;&lt;1)/3</t>
  </si>
  <si>
    <t>Unk0xB_12_F appears related to animations</t>
  </si>
  <si>
    <t>Set to attack no +3</t>
  </si>
  <si>
    <t>in seg007_17A2_C08:</t>
  </si>
  <si>
    <t>(attack no is from criiter data probabilities)</t>
  </si>
  <si>
    <t>seg007_17A2 uses npc_level to "reset" gtarg and goal?</t>
  </si>
  <si>
    <t>Set a lot</t>
  </si>
  <si>
    <t>Does this mean the npc has magic or a specia defence.</t>
  </si>
  <si>
    <t>animation is the animation index from the animation associations</t>
  </si>
  <si>
    <t>Unk0x15_7_80</t>
  </si>
  <si>
    <t>still need to confirm the link to mr jaws</t>
  </si>
  <si>
    <t>unk0f_c_f appears to be a lookup index into a table of values</t>
  </si>
  <si>
    <t>that seem to be the charge value of the npcs attack.</t>
  </si>
  <si>
    <t>most likely animation frame no</t>
  </si>
  <si>
    <t>Powerful creatures mitigate damages</t>
  </si>
  <si>
    <t>Formula (creature level *5)/3</t>
  </si>
  <si>
    <t>ffc0</t>
  </si>
  <si>
    <t>NPC category has an effect here?</t>
  </si>
  <si>
    <t>For NPCs does this mean they are in combat?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</si>
</sst>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9" xfId="0" applyBorder="1"/>
    <xf numFmtId="0" fontId="1" fillId="2" borderId="9" xfId="1" applyBorder="1"/>
    <xf numFmtId="0" fontId="3" fillId="0" borderId="0" xfId="0" applyFont="1"/>
    <xf numFmtId="0" fontId="4" fillId="2" borderId="0" xfId="1" applyFont="1"/>
    <xf numFmtId="0" fontId="5" fillId="3" borderId="0" xfId="2" applyFon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0" xfId="0" applyBorder="1" applyAlignment="1"/>
    <xf numFmtId="0" fontId="0" fillId="0" borderId="21" xfId="0" applyBorder="1"/>
    <xf numFmtId="0" fontId="0" fillId="0" borderId="21" xfId="0" applyBorder="1" applyAlignment="1"/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/>
    <xf numFmtId="0" fontId="0" fillId="0" borderId="0" xfId="0" applyAlignment="1">
      <alignment wrapText="1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4" borderId="0" xfId="0" applyFill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Border="1" applyAlignment="1">
      <alignment wrapText="1"/>
    </xf>
    <xf numFmtId="0" fontId="0" fillId="0" borderId="33" xfId="0" applyBorder="1" applyAlignment="1"/>
    <xf numFmtId="0" fontId="0" fillId="0" borderId="5" xfId="0" applyBorder="1" applyAlignment="1"/>
    <xf numFmtId="0" fontId="0" fillId="0" borderId="22" xfId="0" applyBorder="1" applyAlignment="1"/>
    <xf numFmtId="0" fontId="0" fillId="0" borderId="21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23" xfId="0" applyBorder="1" applyAlignment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1" fillId="2" borderId="7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35" xfId="1" applyFont="1" applyBorder="1" applyAlignment="1">
      <alignment horizontal="center"/>
    </xf>
    <xf numFmtId="0" fontId="1" fillId="2" borderId="14" xfId="1" applyFont="1" applyBorder="1" applyAlignment="1">
      <alignment horizontal="center"/>
    </xf>
    <xf numFmtId="0" fontId="1" fillId="2" borderId="36" xfId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29" xfId="2" applyBorder="1" applyAlignment="1">
      <alignment horizontal="center"/>
    </xf>
    <xf numFmtId="0" fontId="2" fillId="3" borderId="30" xfId="2" applyBorder="1" applyAlignment="1">
      <alignment horizontal="center"/>
    </xf>
    <xf numFmtId="0" fontId="2" fillId="3" borderId="31" xfId="2" applyBorder="1" applyAlignment="1">
      <alignment horizontal="center"/>
    </xf>
    <xf numFmtId="0" fontId="6" fillId="5" borderId="35" xfId="1" applyFont="1" applyFill="1" applyBorder="1" applyAlignment="1">
      <alignment horizontal="center"/>
    </xf>
    <xf numFmtId="0" fontId="6" fillId="5" borderId="14" xfId="1" applyFont="1" applyFill="1" applyBorder="1" applyAlignment="1">
      <alignment horizontal="center"/>
    </xf>
    <xf numFmtId="0" fontId="6" fillId="5" borderId="36" xfId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28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22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3" xfId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199-9409-432B-9DD0-663C6CE0C43E}">
  <dimension ref="A1:HI48"/>
  <sheetViews>
    <sheetView tabSelected="1" zoomScale="99" zoomScaleNormal="99" workbookViewId="0">
      <pane xSplit="1" ySplit="8" topLeftCell="BZ23" activePane="bottomRight" state="frozenSplit"/>
      <selection pane="topRight" activeCell="B1" sqref="B1"/>
      <selection pane="bottomLeft" activeCell="A9" sqref="A9"/>
      <selection pane="bottomRight" activeCell="CD34" sqref="CD34"/>
    </sheetView>
  </sheetViews>
  <sheetFormatPr defaultColWidth="4.59765625" defaultRowHeight="14.25" x14ac:dyDescent="0.45"/>
  <cols>
    <col min="1" max="1" width="16.86328125" bestFit="1" customWidth="1"/>
    <col min="2" max="2" width="7.86328125" bestFit="1" customWidth="1"/>
    <col min="3" max="3" width="4.3984375" bestFit="1" customWidth="1"/>
    <col min="4" max="4" width="6.86328125" bestFit="1" customWidth="1"/>
    <col min="5" max="5" width="7.3984375" bestFit="1" customWidth="1"/>
    <col min="6" max="6" width="6" bestFit="1" customWidth="1"/>
    <col min="9" max="9" width="6" bestFit="1" customWidth="1"/>
    <col min="65" max="65" width="4.86328125" bestFit="1" customWidth="1"/>
    <col min="66" max="66" width="5.86328125" bestFit="1" customWidth="1"/>
    <col min="67" max="67" width="5.73046875" customWidth="1"/>
    <col min="69" max="69" width="4.86328125" bestFit="1" customWidth="1"/>
    <col min="82" max="89" width="6.73046875" customWidth="1"/>
    <col min="106" max="107" width="3" bestFit="1" customWidth="1"/>
    <col min="108" max="108" width="8" bestFit="1" customWidth="1"/>
    <col min="109" max="109" width="12" bestFit="1" customWidth="1"/>
    <col min="110" max="111" width="3" bestFit="1" customWidth="1"/>
    <col min="112" max="113" width="1.86328125" bestFit="1" customWidth="1"/>
    <col min="162" max="168" width="7.265625" customWidth="1"/>
    <col min="169" max="169" width="9.73046875" customWidth="1"/>
  </cols>
  <sheetData>
    <row r="1" spans="1:217" x14ac:dyDescent="0.45">
      <c r="A1" s="10" t="s">
        <v>2</v>
      </c>
      <c r="B1" s="95" t="s">
        <v>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7"/>
      <c r="BN1" s="95" t="s">
        <v>1</v>
      </c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Y1" s="96"/>
      <c r="GZ1" s="96"/>
      <c r="HA1" s="96"/>
      <c r="HB1" s="96"/>
      <c r="HC1" s="96"/>
      <c r="HD1" s="96"/>
      <c r="HE1" s="96"/>
      <c r="HF1" s="96"/>
      <c r="HG1" s="96"/>
      <c r="HH1" s="96"/>
      <c r="HI1" s="96"/>
    </row>
    <row r="2" spans="1:217" hidden="1" x14ac:dyDescent="0.45">
      <c r="A2" s="7" t="s">
        <v>3</v>
      </c>
      <c r="B2" s="51">
        <v>0</v>
      </c>
      <c r="C2" s="52"/>
      <c r="D2" s="52"/>
      <c r="E2" s="52"/>
      <c r="F2" s="52"/>
      <c r="G2" s="52"/>
      <c r="H2" s="52"/>
      <c r="I2" s="53"/>
      <c r="J2" s="51">
        <v>1</v>
      </c>
      <c r="K2" s="52"/>
      <c r="L2" s="52"/>
      <c r="M2" s="52"/>
      <c r="N2" s="52"/>
      <c r="O2" s="52"/>
      <c r="P2" s="52"/>
      <c r="Q2" s="53"/>
      <c r="R2" s="51">
        <v>2</v>
      </c>
      <c r="S2" s="52"/>
      <c r="T2" s="52"/>
      <c r="U2" s="52"/>
      <c r="V2" s="52"/>
      <c r="W2" s="52"/>
      <c r="X2" s="52"/>
      <c r="Y2" s="53"/>
      <c r="Z2" s="51">
        <v>3</v>
      </c>
      <c r="AA2" s="52"/>
      <c r="AB2" s="52"/>
      <c r="AC2" s="52"/>
      <c r="AD2" s="52"/>
      <c r="AE2" s="52"/>
      <c r="AF2" s="52"/>
      <c r="AG2" s="53"/>
      <c r="AH2" s="51">
        <v>4</v>
      </c>
      <c r="AI2" s="52"/>
      <c r="AJ2" s="52"/>
      <c r="AK2" s="52"/>
      <c r="AL2" s="52"/>
      <c r="AM2" s="52"/>
      <c r="AN2" s="52"/>
      <c r="AO2" s="53"/>
      <c r="AP2" s="51">
        <v>5</v>
      </c>
      <c r="AQ2" s="52"/>
      <c r="AR2" s="52"/>
      <c r="AS2" s="52"/>
      <c r="AT2" s="52"/>
      <c r="AU2" s="52"/>
      <c r="AV2" s="52"/>
      <c r="AW2" s="53"/>
      <c r="AX2" s="51">
        <v>6</v>
      </c>
      <c r="AY2" s="52"/>
      <c r="AZ2" s="52"/>
      <c r="BA2" s="52"/>
      <c r="BB2" s="52"/>
      <c r="BC2" s="52"/>
      <c r="BD2" s="52"/>
      <c r="BE2" s="53"/>
      <c r="BF2" s="51">
        <v>7</v>
      </c>
      <c r="BG2" s="52"/>
      <c r="BH2" s="52"/>
      <c r="BI2" s="52"/>
      <c r="BJ2" s="52"/>
      <c r="BK2" s="52"/>
      <c r="BL2" s="52"/>
      <c r="BM2" s="53"/>
      <c r="BN2" s="51">
        <v>8</v>
      </c>
      <c r="BO2" s="52"/>
      <c r="BP2" s="52"/>
      <c r="BQ2" s="52"/>
      <c r="BR2" s="52"/>
      <c r="BS2" s="52"/>
      <c r="BT2" s="52"/>
      <c r="BU2" s="53"/>
      <c r="BV2" s="51">
        <v>9</v>
      </c>
      <c r="BW2" s="52"/>
      <c r="BX2" s="52"/>
      <c r="BY2" s="52"/>
      <c r="BZ2" s="52"/>
      <c r="CA2" s="52"/>
      <c r="CB2" s="52"/>
      <c r="CC2" s="53"/>
      <c r="CD2" s="51">
        <v>10</v>
      </c>
      <c r="CE2" s="52"/>
      <c r="CF2" s="52"/>
      <c r="CG2" s="52"/>
      <c r="CH2" s="52"/>
      <c r="CI2" s="52"/>
      <c r="CJ2" s="52"/>
      <c r="CK2" s="53"/>
      <c r="CL2" s="51">
        <v>11</v>
      </c>
      <c r="CM2" s="52"/>
      <c r="CN2" s="52"/>
      <c r="CO2" s="52"/>
      <c r="CP2" s="52"/>
      <c r="CQ2" s="52"/>
      <c r="CR2" s="52"/>
      <c r="CS2" s="53"/>
      <c r="CT2" s="51">
        <v>12</v>
      </c>
      <c r="CU2" s="52"/>
      <c r="CV2" s="52"/>
      <c r="CW2" s="52"/>
      <c r="CX2" s="52"/>
      <c r="CY2" s="52"/>
      <c r="CZ2" s="52"/>
      <c r="DA2" s="53"/>
      <c r="DB2" s="51">
        <v>13</v>
      </c>
      <c r="DC2" s="52"/>
      <c r="DD2" s="52"/>
      <c r="DE2" s="52"/>
      <c r="DF2" s="52"/>
      <c r="DG2" s="52"/>
      <c r="DH2" s="52"/>
      <c r="DI2" s="53"/>
      <c r="DJ2" s="51">
        <v>14</v>
      </c>
      <c r="DK2" s="52"/>
      <c r="DL2" s="52"/>
      <c r="DM2" s="52"/>
      <c r="DN2" s="52"/>
      <c r="DO2" s="52"/>
      <c r="DP2" s="52"/>
      <c r="DQ2" s="53"/>
      <c r="DR2" s="51">
        <v>15</v>
      </c>
      <c r="DS2" s="52"/>
      <c r="DT2" s="52"/>
      <c r="DU2" s="52"/>
      <c r="DV2" s="52"/>
      <c r="DW2" s="52"/>
      <c r="DX2" s="52"/>
      <c r="DY2" s="53"/>
      <c r="DZ2" s="51">
        <v>16</v>
      </c>
      <c r="EA2" s="52"/>
      <c r="EB2" s="52"/>
      <c r="EC2" s="52"/>
      <c r="ED2" s="52"/>
      <c r="EE2" s="52"/>
      <c r="EF2" s="52"/>
      <c r="EG2" s="53"/>
      <c r="EH2" s="51">
        <v>17</v>
      </c>
      <c r="EI2" s="52"/>
      <c r="EJ2" s="52"/>
      <c r="EK2" s="52"/>
      <c r="EL2" s="52"/>
      <c r="EM2" s="52"/>
      <c r="EN2" s="52"/>
      <c r="EO2" s="53"/>
      <c r="EP2" s="51">
        <v>18</v>
      </c>
      <c r="EQ2" s="52"/>
      <c r="ER2" s="52"/>
      <c r="ES2" s="52"/>
      <c r="ET2" s="52"/>
      <c r="EU2" s="52"/>
      <c r="EV2" s="52"/>
      <c r="EW2" s="53"/>
      <c r="EX2" s="51">
        <v>19</v>
      </c>
      <c r="EY2" s="52"/>
      <c r="EZ2" s="52"/>
      <c r="FA2" s="52"/>
      <c r="FB2" s="52"/>
      <c r="FC2" s="52"/>
      <c r="FD2" s="52"/>
      <c r="FE2" s="53"/>
      <c r="FF2" s="51">
        <v>20</v>
      </c>
      <c r="FG2" s="52"/>
      <c r="FH2" s="52"/>
      <c r="FI2" s="52"/>
      <c r="FJ2" s="52"/>
      <c r="FK2" s="52"/>
      <c r="FL2" s="52"/>
      <c r="FM2" s="53"/>
      <c r="FN2" s="51">
        <v>21</v>
      </c>
      <c r="FO2" s="52"/>
      <c r="FP2" s="52"/>
      <c r="FQ2" s="52"/>
      <c r="FR2" s="52"/>
      <c r="FS2" s="52"/>
      <c r="FT2" s="52"/>
      <c r="FU2" s="53"/>
      <c r="FV2" s="51">
        <v>22</v>
      </c>
      <c r="FW2" s="52"/>
      <c r="FX2" s="52"/>
      <c r="FY2" s="52"/>
      <c r="FZ2" s="52"/>
      <c r="GA2" s="52"/>
      <c r="GB2" s="52"/>
      <c r="GC2" s="53"/>
      <c r="GD2" s="51">
        <v>23</v>
      </c>
      <c r="GE2" s="52"/>
      <c r="GF2" s="52"/>
      <c r="GG2" s="52"/>
      <c r="GH2" s="52"/>
      <c r="GI2" s="52"/>
      <c r="GJ2" s="52"/>
      <c r="GK2" s="53"/>
      <c r="GL2" s="51">
        <v>24</v>
      </c>
      <c r="GM2" s="52"/>
      <c r="GN2" s="52"/>
      <c r="GO2" s="52"/>
      <c r="GP2" s="52"/>
      <c r="GQ2" s="52"/>
      <c r="GR2" s="52"/>
      <c r="GS2" s="53"/>
      <c r="GT2" s="51">
        <v>25</v>
      </c>
      <c r="GU2" s="52"/>
      <c r="GV2" s="52"/>
      <c r="GW2" s="52"/>
      <c r="GX2" s="52"/>
      <c r="GY2" s="52"/>
      <c r="GZ2" s="52"/>
      <c r="HA2" s="53"/>
      <c r="HB2" s="51">
        <v>26</v>
      </c>
      <c r="HC2" s="52"/>
      <c r="HD2" s="52"/>
      <c r="HE2" s="52"/>
      <c r="HF2" s="52"/>
      <c r="HG2" s="52"/>
      <c r="HH2" s="52"/>
      <c r="HI2" s="53"/>
    </row>
    <row r="3" spans="1:217" hidden="1" x14ac:dyDescent="0.45">
      <c r="A3" s="7" t="s">
        <v>4</v>
      </c>
      <c r="B3" s="51" t="str">
        <f>DEC2HEX(B2)</f>
        <v>0</v>
      </c>
      <c r="C3" s="52"/>
      <c r="D3" s="52"/>
      <c r="E3" s="52"/>
      <c r="F3" s="52"/>
      <c r="G3" s="52"/>
      <c r="H3" s="52"/>
      <c r="I3" s="53"/>
      <c r="J3" s="51" t="str">
        <f t="shared" ref="J3" si="0">DEC2HEX(J2)</f>
        <v>1</v>
      </c>
      <c r="K3" s="52"/>
      <c r="L3" s="52"/>
      <c r="M3" s="52"/>
      <c r="N3" s="52"/>
      <c r="O3" s="52"/>
      <c r="P3" s="52"/>
      <c r="Q3" s="53"/>
      <c r="R3" s="51" t="str">
        <f t="shared" ref="R3" si="1">DEC2HEX(R2)</f>
        <v>2</v>
      </c>
      <c r="S3" s="52"/>
      <c r="T3" s="52"/>
      <c r="U3" s="52"/>
      <c r="V3" s="52"/>
      <c r="W3" s="52"/>
      <c r="X3" s="52"/>
      <c r="Y3" s="53"/>
      <c r="Z3" s="51" t="str">
        <f t="shared" ref="Z3" si="2">DEC2HEX(Z2)</f>
        <v>3</v>
      </c>
      <c r="AA3" s="52"/>
      <c r="AB3" s="52"/>
      <c r="AC3" s="52"/>
      <c r="AD3" s="52"/>
      <c r="AE3" s="52"/>
      <c r="AF3" s="52"/>
      <c r="AG3" s="53"/>
      <c r="AH3" s="51" t="str">
        <f t="shared" ref="AH3" si="3">DEC2HEX(AH2)</f>
        <v>4</v>
      </c>
      <c r="AI3" s="52"/>
      <c r="AJ3" s="52"/>
      <c r="AK3" s="52"/>
      <c r="AL3" s="52"/>
      <c r="AM3" s="52"/>
      <c r="AN3" s="52"/>
      <c r="AO3" s="53"/>
      <c r="AP3" s="51" t="str">
        <f t="shared" ref="AP3" si="4">DEC2HEX(AP2)</f>
        <v>5</v>
      </c>
      <c r="AQ3" s="52"/>
      <c r="AR3" s="52"/>
      <c r="AS3" s="52"/>
      <c r="AT3" s="52"/>
      <c r="AU3" s="52"/>
      <c r="AV3" s="52"/>
      <c r="AW3" s="53"/>
      <c r="AX3" s="51" t="str">
        <f t="shared" ref="AX3" si="5">DEC2HEX(AX2)</f>
        <v>6</v>
      </c>
      <c r="AY3" s="52"/>
      <c r="AZ3" s="52"/>
      <c r="BA3" s="52"/>
      <c r="BB3" s="52"/>
      <c r="BC3" s="52"/>
      <c r="BD3" s="52"/>
      <c r="BE3" s="53"/>
      <c r="BF3" s="51" t="str">
        <f t="shared" ref="BF3" si="6">DEC2HEX(BF2)</f>
        <v>7</v>
      </c>
      <c r="BG3" s="52"/>
      <c r="BH3" s="52"/>
      <c r="BI3" s="52"/>
      <c r="BJ3" s="52"/>
      <c r="BK3" s="52"/>
      <c r="BL3" s="52"/>
      <c r="BM3" s="53"/>
      <c r="BN3" s="51" t="str">
        <f t="shared" ref="BN3" si="7">DEC2HEX(BN2)</f>
        <v>8</v>
      </c>
      <c r="BO3" s="52"/>
      <c r="BP3" s="52"/>
      <c r="BQ3" s="52"/>
      <c r="BR3" s="52"/>
      <c r="BS3" s="52"/>
      <c r="BT3" s="52"/>
      <c r="BU3" s="53"/>
      <c r="BV3" s="51" t="str">
        <f t="shared" ref="BV3" si="8">DEC2HEX(BV2)</f>
        <v>9</v>
      </c>
      <c r="BW3" s="52"/>
      <c r="BX3" s="52"/>
      <c r="BY3" s="52"/>
      <c r="BZ3" s="52"/>
      <c r="CA3" s="52"/>
      <c r="CB3" s="52"/>
      <c r="CC3" s="53"/>
      <c r="CD3" s="51" t="str">
        <f t="shared" ref="CD3" si="9">DEC2HEX(CD2)</f>
        <v>A</v>
      </c>
      <c r="CE3" s="52"/>
      <c r="CF3" s="52"/>
      <c r="CG3" s="52"/>
      <c r="CH3" s="52"/>
      <c r="CI3" s="52"/>
      <c r="CJ3" s="52"/>
      <c r="CK3" s="53"/>
      <c r="CL3" s="51" t="str">
        <f t="shared" ref="CL3" si="10">DEC2HEX(CL2)</f>
        <v>B</v>
      </c>
      <c r="CM3" s="52"/>
      <c r="CN3" s="52"/>
      <c r="CO3" s="52"/>
      <c r="CP3" s="52"/>
      <c r="CQ3" s="52"/>
      <c r="CR3" s="52"/>
      <c r="CS3" s="53"/>
      <c r="CT3" s="51" t="str">
        <f t="shared" ref="CT3" si="11">DEC2HEX(CT2)</f>
        <v>C</v>
      </c>
      <c r="CU3" s="52"/>
      <c r="CV3" s="52"/>
      <c r="CW3" s="52"/>
      <c r="CX3" s="52"/>
      <c r="CY3" s="52"/>
      <c r="CZ3" s="52"/>
      <c r="DA3" s="53"/>
      <c r="DB3" s="51" t="str">
        <f t="shared" ref="DB3" si="12">DEC2HEX(DB2)</f>
        <v>D</v>
      </c>
      <c r="DC3" s="52"/>
      <c r="DD3" s="52"/>
      <c r="DE3" s="52"/>
      <c r="DF3" s="52"/>
      <c r="DG3" s="52"/>
      <c r="DH3" s="52"/>
      <c r="DI3" s="53"/>
      <c r="DJ3" s="51" t="str">
        <f t="shared" ref="DJ3" si="13">DEC2HEX(DJ2)</f>
        <v>E</v>
      </c>
      <c r="DK3" s="52"/>
      <c r="DL3" s="52"/>
      <c r="DM3" s="52"/>
      <c r="DN3" s="52"/>
      <c r="DO3" s="52"/>
      <c r="DP3" s="52"/>
      <c r="DQ3" s="53"/>
      <c r="DR3" s="51" t="str">
        <f t="shared" ref="DR3" si="14">DEC2HEX(DR2)</f>
        <v>F</v>
      </c>
      <c r="DS3" s="52"/>
      <c r="DT3" s="52"/>
      <c r="DU3" s="52"/>
      <c r="DV3" s="52"/>
      <c r="DW3" s="52"/>
      <c r="DX3" s="52"/>
      <c r="DY3" s="53"/>
      <c r="DZ3" s="51" t="str">
        <f t="shared" ref="DZ3" si="15">DEC2HEX(DZ2)</f>
        <v>10</v>
      </c>
      <c r="EA3" s="52"/>
      <c r="EB3" s="52"/>
      <c r="EC3" s="52"/>
      <c r="ED3" s="52"/>
      <c r="EE3" s="52"/>
      <c r="EF3" s="52"/>
      <c r="EG3" s="53"/>
      <c r="EH3" s="51" t="str">
        <f t="shared" ref="EH3" si="16">DEC2HEX(EH2)</f>
        <v>11</v>
      </c>
      <c r="EI3" s="52"/>
      <c r="EJ3" s="52"/>
      <c r="EK3" s="52"/>
      <c r="EL3" s="52"/>
      <c r="EM3" s="52"/>
      <c r="EN3" s="52"/>
      <c r="EO3" s="53"/>
      <c r="EP3" s="51" t="str">
        <f t="shared" ref="EP3" si="17">DEC2HEX(EP2)</f>
        <v>12</v>
      </c>
      <c r="EQ3" s="52"/>
      <c r="ER3" s="52"/>
      <c r="ES3" s="52"/>
      <c r="ET3" s="52"/>
      <c r="EU3" s="52"/>
      <c r="EV3" s="52"/>
      <c r="EW3" s="53"/>
      <c r="EX3" s="51" t="str">
        <f t="shared" ref="EX3" si="18">DEC2HEX(EX2)</f>
        <v>13</v>
      </c>
      <c r="EY3" s="52"/>
      <c r="EZ3" s="52"/>
      <c r="FA3" s="52"/>
      <c r="FB3" s="52"/>
      <c r="FC3" s="52"/>
      <c r="FD3" s="52"/>
      <c r="FE3" s="53"/>
      <c r="FF3" s="51" t="str">
        <f t="shared" ref="FF3" si="19">DEC2HEX(FF2)</f>
        <v>14</v>
      </c>
      <c r="FG3" s="52"/>
      <c r="FH3" s="52"/>
      <c r="FI3" s="52"/>
      <c r="FJ3" s="52"/>
      <c r="FK3" s="52"/>
      <c r="FL3" s="52"/>
      <c r="FM3" s="53"/>
      <c r="FN3" s="51" t="str">
        <f t="shared" ref="FN3" si="20">DEC2HEX(FN2)</f>
        <v>15</v>
      </c>
      <c r="FO3" s="52"/>
      <c r="FP3" s="52"/>
      <c r="FQ3" s="52"/>
      <c r="FR3" s="52"/>
      <c r="FS3" s="52"/>
      <c r="FT3" s="52"/>
      <c r="FU3" s="53"/>
      <c r="FV3" s="51" t="str">
        <f t="shared" ref="FV3" si="21">DEC2HEX(FV2)</f>
        <v>16</v>
      </c>
      <c r="FW3" s="52"/>
      <c r="FX3" s="52"/>
      <c r="FY3" s="52"/>
      <c r="FZ3" s="52"/>
      <c r="GA3" s="52"/>
      <c r="GB3" s="52"/>
      <c r="GC3" s="53"/>
      <c r="GD3" s="51" t="str">
        <f t="shared" ref="GD3" si="22">DEC2HEX(GD2)</f>
        <v>17</v>
      </c>
      <c r="GE3" s="52"/>
      <c r="GF3" s="52"/>
      <c r="GG3" s="52"/>
      <c r="GH3" s="52"/>
      <c r="GI3" s="52"/>
      <c r="GJ3" s="52"/>
      <c r="GK3" s="53"/>
      <c r="GL3" s="51" t="str">
        <f t="shared" ref="GL3" si="23">DEC2HEX(GL2)</f>
        <v>18</v>
      </c>
      <c r="GM3" s="52"/>
      <c r="GN3" s="52"/>
      <c r="GO3" s="52"/>
      <c r="GP3" s="52"/>
      <c r="GQ3" s="52"/>
      <c r="GR3" s="52"/>
      <c r="GS3" s="53"/>
      <c r="GT3" s="51" t="str">
        <f t="shared" ref="GT3" si="24">DEC2HEX(GT2)</f>
        <v>19</v>
      </c>
      <c r="GU3" s="52"/>
      <c r="GV3" s="52"/>
      <c r="GW3" s="52"/>
      <c r="GX3" s="52"/>
      <c r="GY3" s="52"/>
      <c r="GZ3" s="52"/>
      <c r="HA3" s="53"/>
      <c r="HB3" s="51" t="str">
        <f t="shared" ref="HB3" si="25">DEC2HEX(HB2)</f>
        <v>1A</v>
      </c>
      <c r="HC3" s="52"/>
      <c r="HD3" s="52"/>
      <c r="HE3" s="52"/>
      <c r="HF3" s="52"/>
      <c r="HG3" s="52"/>
      <c r="HH3" s="52"/>
      <c r="HI3" s="53"/>
    </row>
    <row r="4" spans="1:217" ht="14.65" thickBot="1" x14ac:dyDescent="0.5">
      <c r="A4" s="7" t="s">
        <v>18</v>
      </c>
      <c r="B4" s="51">
        <v>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  <c r="R4" s="51">
        <v>2</v>
      </c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3"/>
      <c r="AH4" s="51">
        <v>4</v>
      </c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3"/>
      <c r="AX4" s="51">
        <v>6</v>
      </c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3"/>
      <c r="BN4" s="51">
        <v>8</v>
      </c>
      <c r="BO4" s="52"/>
      <c r="BP4" s="52"/>
      <c r="BQ4" s="52"/>
      <c r="BR4" s="52"/>
      <c r="BS4" s="52"/>
      <c r="BT4" s="52"/>
      <c r="BU4" s="53"/>
      <c r="BV4" s="51">
        <v>9</v>
      </c>
      <c r="BW4" s="52"/>
      <c r="BX4" s="52"/>
      <c r="BY4" s="52"/>
      <c r="BZ4" s="52"/>
      <c r="CA4" s="52"/>
      <c r="CB4" s="52"/>
      <c r="CC4" s="53"/>
      <c r="CD4" s="51" t="str">
        <f>CD3</f>
        <v>A</v>
      </c>
      <c r="CE4" s="52"/>
      <c r="CF4" s="52"/>
      <c r="CG4" s="52"/>
      <c r="CH4" s="52"/>
      <c r="CI4" s="52"/>
      <c r="CJ4" s="52"/>
      <c r="CK4" s="53"/>
      <c r="CL4" s="51" t="str">
        <f>CL3</f>
        <v>B</v>
      </c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3"/>
      <c r="DB4" s="51" t="str">
        <f>DB3</f>
        <v>D</v>
      </c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3"/>
      <c r="DR4" s="51" t="str">
        <f t="shared" ref="DR4" si="26">DR3</f>
        <v>F</v>
      </c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3"/>
      <c r="EH4" s="51" t="str">
        <f t="shared" ref="EH4" si="27">EH3</f>
        <v>11</v>
      </c>
      <c r="EI4" s="52"/>
      <c r="EJ4" s="52"/>
      <c r="EK4" s="52"/>
      <c r="EL4" s="52"/>
      <c r="EM4" s="52"/>
      <c r="EN4" s="52"/>
      <c r="EO4" s="53"/>
      <c r="EP4" s="51" t="str">
        <f t="shared" ref="EP4" si="28">EP3</f>
        <v>12</v>
      </c>
      <c r="EQ4" s="52"/>
      <c r="ER4" s="52"/>
      <c r="ES4" s="52"/>
      <c r="ET4" s="52"/>
      <c r="EU4" s="52"/>
      <c r="EV4" s="52"/>
      <c r="EW4" s="53"/>
      <c r="EX4" s="51" t="str">
        <f t="shared" ref="EX4" si="29">EX3</f>
        <v>13</v>
      </c>
      <c r="EY4" s="52"/>
      <c r="EZ4" s="52"/>
      <c r="FA4" s="52"/>
      <c r="FB4" s="52"/>
      <c r="FC4" s="52"/>
      <c r="FD4" s="52"/>
      <c r="FE4" s="53"/>
      <c r="FF4" s="51" t="str">
        <f t="shared" ref="FF4" si="30">FF3</f>
        <v>14</v>
      </c>
      <c r="FG4" s="52"/>
      <c r="FH4" s="52"/>
      <c r="FI4" s="52"/>
      <c r="FJ4" s="52"/>
      <c r="FK4" s="52"/>
      <c r="FL4" s="52"/>
      <c r="FM4" s="53"/>
      <c r="FN4" s="51" t="str">
        <f t="shared" ref="FN4" si="31">FN3</f>
        <v>15</v>
      </c>
      <c r="FO4" s="52"/>
      <c r="FP4" s="52"/>
      <c r="FQ4" s="52"/>
      <c r="FR4" s="52"/>
      <c r="FS4" s="52"/>
      <c r="FT4" s="52"/>
      <c r="FU4" s="53"/>
      <c r="FV4" s="51" t="str">
        <f t="shared" ref="FV4" si="32">FV3</f>
        <v>16</v>
      </c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3"/>
      <c r="GL4" s="51" t="str">
        <f t="shared" ref="GL4" si="33">GL3</f>
        <v>18</v>
      </c>
      <c r="GM4" s="52"/>
      <c r="GN4" s="52"/>
      <c r="GO4" s="52"/>
      <c r="GP4" s="52"/>
      <c r="GQ4" s="52"/>
      <c r="GR4" s="52"/>
      <c r="GS4" s="53"/>
      <c r="GT4" s="51" t="str">
        <f t="shared" ref="GT4" si="34">GT3</f>
        <v>19</v>
      </c>
      <c r="GU4" s="52"/>
      <c r="GV4" s="52"/>
      <c r="GW4" s="52"/>
      <c r="GX4" s="52"/>
      <c r="GY4" s="52"/>
      <c r="GZ4" s="52"/>
      <c r="HA4" s="53"/>
      <c r="HB4" s="51" t="str">
        <f t="shared" ref="HB4" si="35">HB3</f>
        <v>1A</v>
      </c>
      <c r="HC4" s="52"/>
      <c r="HD4" s="52"/>
      <c r="HE4" s="52"/>
      <c r="HF4" s="52"/>
      <c r="HG4" s="52"/>
      <c r="HH4" s="52"/>
      <c r="HI4" s="53"/>
    </row>
    <row r="5" spans="1:217" ht="14.65" hidden="1" thickBot="1" x14ac:dyDescent="0.5">
      <c r="A5" s="7" t="s">
        <v>34</v>
      </c>
      <c r="B5" s="3">
        <v>15</v>
      </c>
      <c r="C5" s="3">
        <v>14</v>
      </c>
      <c r="D5" s="3">
        <v>13</v>
      </c>
      <c r="E5" s="3">
        <v>12</v>
      </c>
      <c r="F5" s="3">
        <v>11</v>
      </c>
      <c r="G5" s="3">
        <v>10</v>
      </c>
      <c r="H5" s="3">
        <v>9</v>
      </c>
      <c r="I5" s="3">
        <v>8</v>
      </c>
      <c r="J5" s="3">
        <v>7</v>
      </c>
      <c r="K5" s="3">
        <v>6</v>
      </c>
      <c r="L5" s="3">
        <v>5</v>
      </c>
      <c r="M5" s="3">
        <v>4</v>
      </c>
      <c r="N5" s="3">
        <v>3</v>
      </c>
      <c r="O5" s="3">
        <v>2</v>
      </c>
      <c r="P5" s="3">
        <v>1</v>
      </c>
      <c r="Q5" s="3">
        <v>0</v>
      </c>
      <c r="R5" s="3">
        <v>15</v>
      </c>
      <c r="S5" s="3">
        <v>14</v>
      </c>
      <c r="T5" s="3">
        <v>13</v>
      </c>
      <c r="U5" s="3">
        <v>12</v>
      </c>
      <c r="V5" s="3">
        <v>11</v>
      </c>
      <c r="W5" s="3">
        <v>10</v>
      </c>
      <c r="X5" s="3">
        <v>9</v>
      </c>
      <c r="Y5" s="3">
        <v>8</v>
      </c>
      <c r="Z5" s="3">
        <v>7</v>
      </c>
      <c r="AA5" s="3">
        <v>6</v>
      </c>
      <c r="AB5" s="3">
        <v>5</v>
      </c>
      <c r="AC5" s="3">
        <v>4</v>
      </c>
      <c r="AD5" s="3">
        <v>3</v>
      </c>
      <c r="AE5" s="3">
        <v>2</v>
      </c>
      <c r="AF5" s="3">
        <v>1</v>
      </c>
      <c r="AG5" s="3">
        <v>0</v>
      </c>
      <c r="AH5" s="3">
        <v>15</v>
      </c>
      <c r="AI5" s="3">
        <v>14</v>
      </c>
      <c r="AJ5" s="3">
        <v>13</v>
      </c>
      <c r="AK5" s="3">
        <v>12</v>
      </c>
      <c r="AL5" s="3">
        <v>11</v>
      </c>
      <c r="AM5" s="3">
        <v>10</v>
      </c>
      <c r="AN5" s="3">
        <v>9</v>
      </c>
      <c r="AO5" s="3">
        <v>8</v>
      </c>
      <c r="AP5" s="3">
        <v>7</v>
      </c>
      <c r="AQ5" s="3">
        <v>6</v>
      </c>
      <c r="AR5" s="3">
        <v>5</v>
      </c>
      <c r="AS5" s="3">
        <v>4</v>
      </c>
      <c r="AT5" s="3">
        <v>3</v>
      </c>
      <c r="AU5" s="3">
        <v>2</v>
      </c>
      <c r="AV5" s="3">
        <v>1</v>
      </c>
      <c r="AW5" s="3">
        <v>0</v>
      </c>
      <c r="AX5" s="3">
        <v>15</v>
      </c>
      <c r="AY5" s="3">
        <v>14</v>
      </c>
      <c r="AZ5" s="3">
        <v>13</v>
      </c>
      <c r="BA5" s="3">
        <v>12</v>
      </c>
      <c r="BB5" s="3">
        <v>11</v>
      </c>
      <c r="BC5" s="3">
        <v>10</v>
      </c>
      <c r="BD5" s="3">
        <v>9</v>
      </c>
      <c r="BE5" s="3">
        <v>8</v>
      </c>
      <c r="BF5" s="3">
        <v>7</v>
      </c>
      <c r="BG5" s="3">
        <v>6</v>
      </c>
      <c r="BH5" s="3">
        <v>5</v>
      </c>
      <c r="BI5" s="3">
        <v>4</v>
      </c>
      <c r="BJ5" s="3">
        <v>3</v>
      </c>
      <c r="BK5" s="3">
        <v>2</v>
      </c>
      <c r="BL5" s="3">
        <v>1</v>
      </c>
      <c r="BM5" s="3">
        <v>0</v>
      </c>
      <c r="BN5" s="3">
        <v>7</v>
      </c>
      <c r="BO5" s="3">
        <v>6</v>
      </c>
      <c r="BP5" s="3">
        <v>5</v>
      </c>
      <c r="BQ5" s="3">
        <v>4</v>
      </c>
      <c r="BR5" s="3">
        <v>3</v>
      </c>
      <c r="BS5" s="3">
        <v>2</v>
      </c>
      <c r="BT5" s="3">
        <v>1</v>
      </c>
      <c r="BU5" s="3">
        <v>0</v>
      </c>
      <c r="BV5" s="3">
        <v>7</v>
      </c>
      <c r="BW5" s="3">
        <v>6</v>
      </c>
      <c r="BX5" s="3">
        <v>5</v>
      </c>
      <c r="BY5" s="3">
        <v>4</v>
      </c>
      <c r="BZ5" s="3">
        <v>3</v>
      </c>
      <c r="CA5" s="3">
        <v>2</v>
      </c>
      <c r="CB5" s="3">
        <v>1</v>
      </c>
      <c r="CC5" s="3">
        <v>0</v>
      </c>
      <c r="CD5" s="3">
        <v>7</v>
      </c>
      <c r="CE5" s="3">
        <v>6</v>
      </c>
      <c r="CF5" s="3">
        <v>5</v>
      </c>
      <c r="CG5" s="3">
        <v>4</v>
      </c>
      <c r="CH5" s="3">
        <v>3</v>
      </c>
      <c r="CI5" s="3">
        <v>2</v>
      </c>
      <c r="CJ5" s="3">
        <v>1</v>
      </c>
      <c r="CK5" s="3">
        <v>0</v>
      </c>
      <c r="CL5" s="3">
        <v>15</v>
      </c>
      <c r="CM5" s="3">
        <v>14</v>
      </c>
      <c r="CN5" s="3">
        <v>13</v>
      </c>
      <c r="CO5" s="3">
        <v>12</v>
      </c>
      <c r="CP5" s="3">
        <v>11</v>
      </c>
      <c r="CQ5" s="3">
        <v>10</v>
      </c>
      <c r="CR5" s="3">
        <v>9</v>
      </c>
      <c r="CS5" s="3">
        <v>8</v>
      </c>
      <c r="CT5" s="3">
        <v>7</v>
      </c>
      <c r="CU5" s="3">
        <v>6</v>
      </c>
      <c r="CV5" s="3">
        <v>5</v>
      </c>
      <c r="CW5" s="3">
        <v>4</v>
      </c>
      <c r="CX5" s="3">
        <v>3</v>
      </c>
      <c r="CY5" s="3">
        <v>2</v>
      </c>
      <c r="CZ5" s="3">
        <v>1</v>
      </c>
      <c r="DA5" s="3">
        <v>0</v>
      </c>
      <c r="DB5" s="3">
        <v>15</v>
      </c>
      <c r="DC5" s="3">
        <v>14</v>
      </c>
      <c r="DD5" s="3">
        <v>13</v>
      </c>
      <c r="DE5" s="3">
        <v>12</v>
      </c>
      <c r="DF5" s="3">
        <v>11</v>
      </c>
      <c r="DG5" s="3">
        <v>10</v>
      </c>
      <c r="DH5" s="3">
        <v>9</v>
      </c>
      <c r="DI5" s="3">
        <v>8</v>
      </c>
      <c r="DJ5" s="3">
        <v>7</v>
      </c>
      <c r="DK5" s="3">
        <v>6</v>
      </c>
      <c r="DL5" s="3">
        <v>5</v>
      </c>
      <c r="DM5" s="3">
        <v>4</v>
      </c>
      <c r="DN5" s="3">
        <v>3</v>
      </c>
      <c r="DO5" s="3">
        <v>2</v>
      </c>
      <c r="DP5" s="3">
        <v>1</v>
      </c>
      <c r="DQ5" s="3">
        <v>0</v>
      </c>
      <c r="DR5" s="3">
        <v>15</v>
      </c>
      <c r="DS5" s="3">
        <v>14</v>
      </c>
      <c r="DT5" s="3">
        <v>13</v>
      </c>
      <c r="DU5" s="3">
        <v>12</v>
      </c>
      <c r="DV5" s="3">
        <v>11</v>
      </c>
      <c r="DW5" s="3">
        <v>10</v>
      </c>
      <c r="DX5" s="3">
        <v>9</v>
      </c>
      <c r="DY5" s="3">
        <v>8</v>
      </c>
      <c r="DZ5" s="3">
        <v>7</v>
      </c>
      <c r="EA5" s="3">
        <v>6</v>
      </c>
      <c r="EB5" s="3">
        <v>5</v>
      </c>
      <c r="EC5" s="3">
        <v>4</v>
      </c>
      <c r="ED5" s="3">
        <v>3</v>
      </c>
      <c r="EE5" s="3">
        <v>2</v>
      </c>
      <c r="EF5" s="3">
        <v>1</v>
      </c>
      <c r="EG5" s="3">
        <v>0</v>
      </c>
      <c r="EH5" s="3">
        <v>7</v>
      </c>
      <c r="EI5" s="3">
        <v>6</v>
      </c>
      <c r="EJ5" s="3">
        <v>5</v>
      </c>
      <c r="EK5" s="3">
        <v>4</v>
      </c>
      <c r="EL5" s="3">
        <v>3</v>
      </c>
      <c r="EM5" s="3">
        <v>2</v>
      </c>
      <c r="EN5" s="3">
        <v>1</v>
      </c>
      <c r="EO5" s="3">
        <v>0</v>
      </c>
      <c r="EP5" s="3">
        <v>7</v>
      </c>
      <c r="EQ5" s="3">
        <v>6</v>
      </c>
      <c r="ER5" s="3">
        <v>5</v>
      </c>
      <c r="ES5" s="3">
        <v>4</v>
      </c>
      <c r="ET5" s="3">
        <v>3</v>
      </c>
      <c r="EU5" s="3">
        <v>2</v>
      </c>
      <c r="EV5" s="3">
        <v>1</v>
      </c>
      <c r="EW5" s="3">
        <v>0</v>
      </c>
      <c r="EX5" s="3">
        <v>7</v>
      </c>
      <c r="EY5" s="3">
        <v>6</v>
      </c>
      <c r="EZ5" s="3">
        <v>5</v>
      </c>
      <c r="FA5" s="3">
        <v>4</v>
      </c>
      <c r="FB5" s="3">
        <v>3</v>
      </c>
      <c r="FC5" s="3">
        <v>2</v>
      </c>
      <c r="FD5" s="3">
        <v>1</v>
      </c>
      <c r="FE5" s="3">
        <v>0</v>
      </c>
      <c r="FF5" s="3">
        <v>7</v>
      </c>
      <c r="FG5" s="3">
        <v>6</v>
      </c>
      <c r="FH5" s="3">
        <v>5</v>
      </c>
      <c r="FI5" s="3">
        <v>4</v>
      </c>
      <c r="FJ5" s="3">
        <v>3</v>
      </c>
      <c r="FK5" s="3">
        <v>2</v>
      </c>
      <c r="FL5" s="3">
        <v>1</v>
      </c>
      <c r="FM5" s="3">
        <v>0</v>
      </c>
      <c r="FN5" s="3">
        <v>7</v>
      </c>
      <c r="FO5" s="3">
        <v>6</v>
      </c>
      <c r="FP5" s="3">
        <v>5</v>
      </c>
      <c r="FQ5" s="3">
        <v>4</v>
      </c>
      <c r="FR5" s="3">
        <v>3</v>
      </c>
      <c r="FS5" s="3">
        <v>2</v>
      </c>
      <c r="FT5" s="3">
        <v>1</v>
      </c>
      <c r="FU5" s="3">
        <v>0</v>
      </c>
      <c r="FV5" s="3">
        <v>15</v>
      </c>
      <c r="FW5" s="3">
        <v>14</v>
      </c>
      <c r="FX5" s="3">
        <v>13</v>
      </c>
      <c r="FY5" s="3">
        <v>12</v>
      </c>
      <c r="FZ5" s="3">
        <v>11</v>
      </c>
      <c r="GA5" s="3">
        <v>10</v>
      </c>
      <c r="GB5" s="3">
        <v>9</v>
      </c>
      <c r="GC5" s="3">
        <v>8</v>
      </c>
      <c r="GD5" s="3">
        <v>7</v>
      </c>
      <c r="GE5" s="3">
        <v>6</v>
      </c>
      <c r="GF5" s="3">
        <v>5</v>
      </c>
      <c r="GG5" s="3">
        <v>4</v>
      </c>
      <c r="GH5" s="3">
        <v>3</v>
      </c>
      <c r="GI5" s="3">
        <v>2</v>
      </c>
      <c r="GJ5" s="3">
        <v>1</v>
      </c>
      <c r="GK5" s="3">
        <v>0</v>
      </c>
      <c r="GL5" s="3">
        <v>7</v>
      </c>
      <c r="GM5" s="3">
        <v>6</v>
      </c>
      <c r="GN5" s="3">
        <v>5</v>
      </c>
      <c r="GO5" s="3">
        <v>4</v>
      </c>
      <c r="GP5" s="3">
        <v>3</v>
      </c>
      <c r="GQ5" s="3">
        <v>2</v>
      </c>
      <c r="GR5" s="3">
        <v>1</v>
      </c>
      <c r="GS5" s="3">
        <v>0</v>
      </c>
      <c r="GT5" s="3">
        <v>7</v>
      </c>
      <c r="GU5" s="3">
        <v>6</v>
      </c>
      <c r="GV5" s="3">
        <v>5</v>
      </c>
      <c r="GW5" s="3">
        <v>4</v>
      </c>
      <c r="GX5" s="3">
        <v>3</v>
      </c>
      <c r="GY5" s="3">
        <v>2</v>
      </c>
      <c r="GZ5" s="3">
        <v>1</v>
      </c>
      <c r="HA5" s="3">
        <v>0</v>
      </c>
      <c r="HB5" s="3">
        <v>7</v>
      </c>
      <c r="HC5" s="3">
        <v>6</v>
      </c>
      <c r="HD5" s="3">
        <v>5</v>
      </c>
      <c r="HE5" s="3">
        <v>4</v>
      </c>
      <c r="HF5" s="3">
        <v>3</v>
      </c>
      <c r="HG5" s="3">
        <v>2</v>
      </c>
      <c r="HH5" s="3">
        <v>1</v>
      </c>
      <c r="HI5" s="3">
        <v>0</v>
      </c>
    </row>
    <row r="6" spans="1:217" ht="14.65" thickBot="1" x14ac:dyDescent="0.5">
      <c r="A6" s="7" t="s">
        <v>35</v>
      </c>
      <c r="B6" s="11" t="str">
        <f>DEC2HEX(B5)</f>
        <v>F</v>
      </c>
      <c r="C6" s="12" t="str">
        <f t="shared" ref="C6:BN6" si="36">DEC2HEX(C5)</f>
        <v>E</v>
      </c>
      <c r="D6" s="12" t="str">
        <f t="shared" si="36"/>
        <v>D</v>
      </c>
      <c r="E6" s="13" t="str">
        <f t="shared" si="36"/>
        <v>C</v>
      </c>
      <c r="F6" s="11" t="str">
        <f t="shared" si="36"/>
        <v>B</v>
      </c>
      <c r="G6" s="12" t="str">
        <f t="shared" si="36"/>
        <v>A</v>
      </c>
      <c r="H6" s="12" t="str">
        <f t="shared" si="36"/>
        <v>9</v>
      </c>
      <c r="I6" s="13" t="str">
        <f t="shared" si="36"/>
        <v>8</v>
      </c>
      <c r="J6" s="11" t="str">
        <f t="shared" si="36"/>
        <v>7</v>
      </c>
      <c r="K6" s="12" t="str">
        <f t="shared" si="36"/>
        <v>6</v>
      </c>
      <c r="L6" s="12" t="str">
        <f t="shared" si="36"/>
        <v>5</v>
      </c>
      <c r="M6" s="13" t="str">
        <f t="shared" si="36"/>
        <v>4</v>
      </c>
      <c r="N6" s="11" t="str">
        <f t="shared" si="36"/>
        <v>3</v>
      </c>
      <c r="O6" s="12" t="str">
        <f t="shared" si="36"/>
        <v>2</v>
      </c>
      <c r="P6" s="12" t="str">
        <f t="shared" si="36"/>
        <v>1</v>
      </c>
      <c r="Q6" s="13" t="str">
        <f t="shared" si="36"/>
        <v>0</v>
      </c>
      <c r="R6" s="11" t="str">
        <f t="shared" si="36"/>
        <v>F</v>
      </c>
      <c r="S6" s="12" t="str">
        <f t="shared" si="36"/>
        <v>E</v>
      </c>
      <c r="T6" s="12" t="str">
        <f t="shared" si="36"/>
        <v>D</v>
      </c>
      <c r="U6" s="13" t="str">
        <f t="shared" si="36"/>
        <v>C</v>
      </c>
      <c r="V6" s="11" t="str">
        <f t="shared" si="36"/>
        <v>B</v>
      </c>
      <c r="W6" s="12" t="str">
        <f t="shared" si="36"/>
        <v>A</v>
      </c>
      <c r="X6" s="12" t="str">
        <f t="shared" si="36"/>
        <v>9</v>
      </c>
      <c r="Y6" s="13" t="str">
        <f t="shared" si="36"/>
        <v>8</v>
      </c>
      <c r="Z6" s="11" t="str">
        <f t="shared" si="36"/>
        <v>7</v>
      </c>
      <c r="AA6" s="12" t="str">
        <f t="shared" si="36"/>
        <v>6</v>
      </c>
      <c r="AB6" s="12" t="str">
        <f t="shared" si="36"/>
        <v>5</v>
      </c>
      <c r="AC6" s="13" t="str">
        <f t="shared" si="36"/>
        <v>4</v>
      </c>
      <c r="AD6" s="11" t="str">
        <f t="shared" si="36"/>
        <v>3</v>
      </c>
      <c r="AE6" s="12" t="str">
        <f t="shared" si="36"/>
        <v>2</v>
      </c>
      <c r="AF6" s="12" t="str">
        <f t="shared" si="36"/>
        <v>1</v>
      </c>
      <c r="AG6" s="13" t="str">
        <f t="shared" si="36"/>
        <v>0</v>
      </c>
      <c r="AH6" s="11" t="str">
        <f t="shared" si="36"/>
        <v>F</v>
      </c>
      <c r="AI6" s="12" t="str">
        <f t="shared" si="36"/>
        <v>E</v>
      </c>
      <c r="AJ6" s="12" t="str">
        <f t="shared" si="36"/>
        <v>D</v>
      </c>
      <c r="AK6" s="13" t="str">
        <f t="shared" si="36"/>
        <v>C</v>
      </c>
      <c r="AL6" s="11" t="str">
        <f t="shared" si="36"/>
        <v>B</v>
      </c>
      <c r="AM6" s="12" t="str">
        <f t="shared" si="36"/>
        <v>A</v>
      </c>
      <c r="AN6" s="12" t="str">
        <f t="shared" si="36"/>
        <v>9</v>
      </c>
      <c r="AO6" s="13" t="str">
        <f t="shared" si="36"/>
        <v>8</v>
      </c>
      <c r="AP6" s="11" t="str">
        <f t="shared" si="36"/>
        <v>7</v>
      </c>
      <c r="AQ6" s="12" t="str">
        <f t="shared" si="36"/>
        <v>6</v>
      </c>
      <c r="AR6" s="12" t="str">
        <f t="shared" si="36"/>
        <v>5</v>
      </c>
      <c r="AS6" s="13" t="str">
        <f t="shared" si="36"/>
        <v>4</v>
      </c>
      <c r="AT6" s="11" t="str">
        <f t="shared" si="36"/>
        <v>3</v>
      </c>
      <c r="AU6" s="12" t="str">
        <f t="shared" si="36"/>
        <v>2</v>
      </c>
      <c r="AV6" s="12" t="str">
        <f t="shared" si="36"/>
        <v>1</v>
      </c>
      <c r="AW6" s="13" t="str">
        <f t="shared" si="36"/>
        <v>0</v>
      </c>
      <c r="AX6" s="11" t="str">
        <f t="shared" si="36"/>
        <v>F</v>
      </c>
      <c r="AY6" s="12" t="str">
        <f t="shared" si="36"/>
        <v>E</v>
      </c>
      <c r="AZ6" s="12" t="str">
        <f t="shared" si="36"/>
        <v>D</v>
      </c>
      <c r="BA6" s="13" t="str">
        <f t="shared" si="36"/>
        <v>C</v>
      </c>
      <c r="BB6" s="11" t="str">
        <f t="shared" si="36"/>
        <v>B</v>
      </c>
      <c r="BC6" s="12" t="str">
        <f t="shared" si="36"/>
        <v>A</v>
      </c>
      <c r="BD6" s="12" t="str">
        <f t="shared" si="36"/>
        <v>9</v>
      </c>
      <c r="BE6" s="13" t="str">
        <f t="shared" si="36"/>
        <v>8</v>
      </c>
      <c r="BF6" s="11" t="str">
        <f t="shared" si="36"/>
        <v>7</v>
      </c>
      <c r="BG6" s="12" t="str">
        <f t="shared" si="36"/>
        <v>6</v>
      </c>
      <c r="BH6" s="12" t="str">
        <f t="shared" si="36"/>
        <v>5</v>
      </c>
      <c r="BI6" s="13" t="str">
        <f t="shared" si="36"/>
        <v>4</v>
      </c>
      <c r="BJ6" s="11" t="str">
        <f t="shared" si="36"/>
        <v>3</v>
      </c>
      <c r="BK6" s="12" t="str">
        <f t="shared" si="36"/>
        <v>2</v>
      </c>
      <c r="BL6" s="12" t="str">
        <f t="shared" si="36"/>
        <v>1</v>
      </c>
      <c r="BM6" s="13" t="str">
        <f t="shared" si="36"/>
        <v>0</v>
      </c>
      <c r="BN6" s="11" t="str">
        <f t="shared" si="36"/>
        <v>7</v>
      </c>
      <c r="BO6" s="12" t="str">
        <f t="shared" ref="BO6:DZ6" si="37">DEC2HEX(BO5)</f>
        <v>6</v>
      </c>
      <c r="BP6" s="12" t="str">
        <f t="shared" si="37"/>
        <v>5</v>
      </c>
      <c r="BQ6" s="13" t="str">
        <f t="shared" si="37"/>
        <v>4</v>
      </c>
      <c r="BR6" s="11" t="str">
        <f t="shared" si="37"/>
        <v>3</v>
      </c>
      <c r="BS6" s="12" t="str">
        <f t="shared" si="37"/>
        <v>2</v>
      </c>
      <c r="BT6" s="12" t="str">
        <f t="shared" si="37"/>
        <v>1</v>
      </c>
      <c r="BU6" s="13" t="str">
        <f t="shared" si="37"/>
        <v>0</v>
      </c>
      <c r="BV6" s="11" t="str">
        <f t="shared" si="37"/>
        <v>7</v>
      </c>
      <c r="BW6" s="12" t="str">
        <f t="shared" si="37"/>
        <v>6</v>
      </c>
      <c r="BX6" s="12" t="str">
        <f t="shared" si="37"/>
        <v>5</v>
      </c>
      <c r="BY6" s="13" t="str">
        <f t="shared" si="37"/>
        <v>4</v>
      </c>
      <c r="BZ6" s="11" t="str">
        <f t="shared" si="37"/>
        <v>3</v>
      </c>
      <c r="CA6" s="12" t="str">
        <f t="shared" si="37"/>
        <v>2</v>
      </c>
      <c r="CB6" s="12" t="str">
        <f t="shared" si="37"/>
        <v>1</v>
      </c>
      <c r="CC6" s="13" t="str">
        <f t="shared" si="37"/>
        <v>0</v>
      </c>
      <c r="CD6" s="11" t="str">
        <f t="shared" si="37"/>
        <v>7</v>
      </c>
      <c r="CE6" s="12" t="str">
        <f t="shared" si="37"/>
        <v>6</v>
      </c>
      <c r="CF6" s="12" t="str">
        <f t="shared" si="37"/>
        <v>5</v>
      </c>
      <c r="CG6" s="13" t="str">
        <f t="shared" si="37"/>
        <v>4</v>
      </c>
      <c r="CH6" s="11" t="str">
        <f t="shared" si="37"/>
        <v>3</v>
      </c>
      <c r="CI6" s="12" t="str">
        <f t="shared" si="37"/>
        <v>2</v>
      </c>
      <c r="CJ6" s="12" t="str">
        <f t="shared" si="37"/>
        <v>1</v>
      </c>
      <c r="CK6" s="13" t="str">
        <f t="shared" si="37"/>
        <v>0</v>
      </c>
      <c r="CL6" s="11" t="str">
        <f t="shared" si="37"/>
        <v>F</v>
      </c>
      <c r="CM6" s="12" t="str">
        <f t="shared" si="37"/>
        <v>E</v>
      </c>
      <c r="CN6" s="12" t="str">
        <f t="shared" si="37"/>
        <v>D</v>
      </c>
      <c r="CO6" s="13" t="str">
        <f t="shared" si="37"/>
        <v>C</v>
      </c>
      <c r="CP6" s="11" t="str">
        <f t="shared" si="37"/>
        <v>B</v>
      </c>
      <c r="CQ6" s="12" t="str">
        <f t="shared" si="37"/>
        <v>A</v>
      </c>
      <c r="CR6" s="12" t="str">
        <f t="shared" si="37"/>
        <v>9</v>
      </c>
      <c r="CS6" s="13" t="str">
        <f t="shared" si="37"/>
        <v>8</v>
      </c>
      <c r="CT6" s="11" t="str">
        <f t="shared" si="37"/>
        <v>7</v>
      </c>
      <c r="CU6" s="12" t="str">
        <f t="shared" si="37"/>
        <v>6</v>
      </c>
      <c r="CV6" s="12" t="str">
        <f t="shared" si="37"/>
        <v>5</v>
      </c>
      <c r="CW6" s="13" t="str">
        <f t="shared" si="37"/>
        <v>4</v>
      </c>
      <c r="CX6" s="11" t="str">
        <f t="shared" si="37"/>
        <v>3</v>
      </c>
      <c r="CY6" s="12" t="str">
        <f t="shared" si="37"/>
        <v>2</v>
      </c>
      <c r="CZ6" s="12" t="str">
        <f t="shared" si="37"/>
        <v>1</v>
      </c>
      <c r="DA6" s="13" t="str">
        <f t="shared" si="37"/>
        <v>0</v>
      </c>
      <c r="DB6" s="11" t="str">
        <f t="shared" si="37"/>
        <v>F</v>
      </c>
      <c r="DC6" s="12" t="str">
        <f t="shared" si="37"/>
        <v>E</v>
      </c>
      <c r="DD6" s="12" t="str">
        <f t="shared" si="37"/>
        <v>D</v>
      </c>
      <c r="DE6" s="13" t="str">
        <f t="shared" si="37"/>
        <v>C</v>
      </c>
      <c r="DF6" s="11" t="str">
        <f t="shared" si="37"/>
        <v>B</v>
      </c>
      <c r="DG6" s="12" t="str">
        <f t="shared" si="37"/>
        <v>A</v>
      </c>
      <c r="DH6" s="12" t="str">
        <f t="shared" si="37"/>
        <v>9</v>
      </c>
      <c r="DI6" s="13" t="str">
        <f t="shared" si="37"/>
        <v>8</v>
      </c>
      <c r="DJ6" s="11" t="str">
        <f t="shared" si="37"/>
        <v>7</v>
      </c>
      <c r="DK6" s="12" t="str">
        <f t="shared" si="37"/>
        <v>6</v>
      </c>
      <c r="DL6" s="12" t="str">
        <f t="shared" si="37"/>
        <v>5</v>
      </c>
      <c r="DM6" s="13" t="str">
        <f t="shared" si="37"/>
        <v>4</v>
      </c>
      <c r="DN6" s="11" t="str">
        <f t="shared" si="37"/>
        <v>3</v>
      </c>
      <c r="DO6" s="12" t="str">
        <f t="shared" si="37"/>
        <v>2</v>
      </c>
      <c r="DP6" s="12" t="str">
        <f t="shared" si="37"/>
        <v>1</v>
      </c>
      <c r="DQ6" s="13" t="str">
        <f t="shared" si="37"/>
        <v>0</v>
      </c>
      <c r="DR6" s="11" t="str">
        <f t="shared" si="37"/>
        <v>F</v>
      </c>
      <c r="DS6" s="12" t="str">
        <f t="shared" si="37"/>
        <v>E</v>
      </c>
      <c r="DT6" s="12" t="str">
        <f t="shared" si="37"/>
        <v>D</v>
      </c>
      <c r="DU6" s="13" t="str">
        <f t="shared" si="37"/>
        <v>C</v>
      </c>
      <c r="DV6" s="11" t="str">
        <f t="shared" si="37"/>
        <v>B</v>
      </c>
      <c r="DW6" s="12" t="str">
        <f t="shared" si="37"/>
        <v>A</v>
      </c>
      <c r="DX6" s="12" t="str">
        <f t="shared" si="37"/>
        <v>9</v>
      </c>
      <c r="DY6" s="13" t="str">
        <f t="shared" si="37"/>
        <v>8</v>
      </c>
      <c r="DZ6" s="11" t="str">
        <f t="shared" si="37"/>
        <v>7</v>
      </c>
      <c r="EA6" s="12" t="str">
        <f t="shared" ref="EA6:GL6" si="38">DEC2HEX(EA5)</f>
        <v>6</v>
      </c>
      <c r="EB6" s="12" t="str">
        <f t="shared" si="38"/>
        <v>5</v>
      </c>
      <c r="EC6" s="13" t="str">
        <f t="shared" si="38"/>
        <v>4</v>
      </c>
      <c r="ED6" s="11" t="str">
        <f t="shared" si="38"/>
        <v>3</v>
      </c>
      <c r="EE6" s="12" t="str">
        <f t="shared" si="38"/>
        <v>2</v>
      </c>
      <c r="EF6" s="12" t="str">
        <f t="shared" si="38"/>
        <v>1</v>
      </c>
      <c r="EG6" s="13" t="str">
        <f t="shared" si="38"/>
        <v>0</v>
      </c>
      <c r="EH6" s="11" t="str">
        <f t="shared" si="38"/>
        <v>7</v>
      </c>
      <c r="EI6" s="12" t="str">
        <f t="shared" si="38"/>
        <v>6</v>
      </c>
      <c r="EJ6" s="12" t="str">
        <f t="shared" si="38"/>
        <v>5</v>
      </c>
      <c r="EK6" s="13" t="str">
        <f t="shared" si="38"/>
        <v>4</v>
      </c>
      <c r="EL6" s="11" t="str">
        <f t="shared" si="38"/>
        <v>3</v>
      </c>
      <c r="EM6" s="12" t="str">
        <f t="shared" si="38"/>
        <v>2</v>
      </c>
      <c r="EN6" s="12" t="str">
        <f t="shared" si="38"/>
        <v>1</v>
      </c>
      <c r="EO6" s="13" t="str">
        <f t="shared" si="38"/>
        <v>0</v>
      </c>
      <c r="EP6" s="11" t="str">
        <f t="shared" si="38"/>
        <v>7</v>
      </c>
      <c r="EQ6" s="12" t="str">
        <f t="shared" si="38"/>
        <v>6</v>
      </c>
      <c r="ER6" s="12" t="str">
        <f t="shared" si="38"/>
        <v>5</v>
      </c>
      <c r="ES6" s="13" t="str">
        <f t="shared" si="38"/>
        <v>4</v>
      </c>
      <c r="ET6" s="11" t="str">
        <f t="shared" si="38"/>
        <v>3</v>
      </c>
      <c r="EU6" s="12" t="str">
        <f t="shared" si="38"/>
        <v>2</v>
      </c>
      <c r="EV6" s="12" t="str">
        <f t="shared" si="38"/>
        <v>1</v>
      </c>
      <c r="EW6" s="13" t="str">
        <f t="shared" si="38"/>
        <v>0</v>
      </c>
      <c r="EX6" s="11" t="str">
        <f t="shared" si="38"/>
        <v>7</v>
      </c>
      <c r="EY6" s="12" t="str">
        <f t="shared" si="38"/>
        <v>6</v>
      </c>
      <c r="EZ6" s="12" t="str">
        <f t="shared" si="38"/>
        <v>5</v>
      </c>
      <c r="FA6" s="13" t="str">
        <f t="shared" si="38"/>
        <v>4</v>
      </c>
      <c r="FB6" s="11" t="str">
        <f t="shared" si="38"/>
        <v>3</v>
      </c>
      <c r="FC6" s="12" t="str">
        <f t="shared" si="38"/>
        <v>2</v>
      </c>
      <c r="FD6" s="12" t="str">
        <f t="shared" si="38"/>
        <v>1</v>
      </c>
      <c r="FE6" s="13" t="str">
        <f t="shared" si="38"/>
        <v>0</v>
      </c>
      <c r="FF6" s="11" t="str">
        <f t="shared" si="38"/>
        <v>7</v>
      </c>
      <c r="FG6" s="12" t="str">
        <f t="shared" si="38"/>
        <v>6</v>
      </c>
      <c r="FH6" s="12" t="str">
        <f t="shared" si="38"/>
        <v>5</v>
      </c>
      <c r="FI6" s="13" t="str">
        <f t="shared" si="38"/>
        <v>4</v>
      </c>
      <c r="FJ6" s="11" t="str">
        <f t="shared" si="38"/>
        <v>3</v>
      </c>
      <c r="FK6" s="12" t="str">
        <f t="shared" si="38"/>
        <v>2</v>
      </c>
      <c r="FL6" s="12" t="str">
        <f t="shared" si="38"/>
        <v>1</v>
      </c>
      <c r="FM6" s="13" t="str">
        <f t="shared" si="38"/>
        <v>0</v>
      </c>
      <c r="FN6" s="11" t="str">
        <f t="shared" si="38"/>
        <v>7</v>
      </c>
      <c r="FO6" s="12" t="str">
        <f t="shared" si="38"/>
        <v>6</v>
      </c>
      <c r="FP6" s="12" t="str">
        <f t="shared" si="38"/>
        <v>5</v>
      </c>
      <c r="FQ6" s="13" t="str">
        <f t="shared" si="38"/>
        <v>4</v>
      </c>
      <c r="FR6" s="11" t="str">
        <f t="shared" si="38"/>
        <v>3</v>
      </c>
      <c r="FS6" s="12" t="str">
        <f t="shared" si="38"/>
        <v>2</v>
      </c>
      <c r="FT6" s="12" t="str">
        <f t="shared" si="38"/>
        <v>1</v>
      </c>
      <c r="FU6" s="13" t="str">
        <f t="shared" si="38"/>
        <v>0</v>
      </c>
      <c r="FV6" s="11" t="str">
        <f t="shared" si="38"/>
        <v>F</v>
      </c>
      <c r="FW6" s="12" t="str">
        <f t="shared" si="38"/>
        <v>E</v>
      </c>
      <c r="FX6" s="12" t="str">
        <f t="shared" si="38"/>
        <v>D</v>
      </c>
      <c r="FY6" s="13" t="str">
        <f t="shared" si="38"/>
        <v>C</v>
      </c>
      <c r="FZ6" s="11" t="str">
        <f t="shared" si="38"/>
        <v>B</v>
      </c>
      <c r="GA6" s="12" t="str">
        <f t="shared" si="38"/>
        <v>A</v>
      </c>
      <c r="GB6" s="12" t="str">
        <f t="shared" si="38"/>
        <v>9</v>
      </c>
      <c r="GC6" s="13" t="str">
        <f t="shared" si="38"/>
        <v>8</v>
      </c>
      <c r="GD6" s="11" t="str">
        <f t="shared" si="38"/>
        <v>7</v>
      </c>
      <c r="GE6" s="12" t="str">
        <f t="shared" si="38"/>
        <v>6</v>
      </c>
      <c r="GF6" s="12" t="str">
        <f t="shared" si="38"/>
        <v>5</v>
      </c>
      <c r="GG6" s="13" t="str">
        <f t="shared" si="38"/>
        <v>4</v>
      </c>
      <c r="GH6" s="11" t="str">
        <f t="shared" si="38"/>
        <v>3</v>
      </c>
      <c r="GI6" s="12" t="str">
        <f t="shared" si="38"/>
        <v>2</v>
      </c>
      <c r="GJ6" s="12" t="str">
        <f t="shared" si="38"/>
        <v>1</v>
      </c>
      <c r="GK6" s="13" t="str">
        <f t="shared" si="38"/>
        <v>0</v>
      </c>
      <c r="GL6" s="11" t="str">
        <f t="shared" si="38"/>
        <v>7</v>
      </c>
      <c r="GM6" s="12" t="str">
        <f t="shared" ref="GM6:HI6" si="39">DEC2HEX(GM5)</f>
        <v>6</v>
      </c>
      <c r="GN6" s="12" t="str">
        <f t="shared" si="39"/>
        <v>5</v>
      </c>
      <c r="GO6" s="13" t="str">
        <f t="shared" si="39"/>
        <v>4</v>
      </c>
      <c r="GP6" s="11" t="str">
        <f t="shared" si="39"/>
        <v>3</v>
      </c>
      <c r="GQ6" s="12" t="str">
        <f t="shared" si="39"/>
        <v>2</v>
      </c>
      <c r="GR6" s="12" t="str">
        <f t="shared" si="39"/>
        <v>1</v>
      </c>
      <c r="GS6" s="13" t="str">
        <f t="shared" si="39"/>
        <v>0</v>
      </c>
      <c r="GT6" s="11" t="str">
        <f t="shared" si="39"/>
        <v>7</v>
      </c>
      <c r="GU6" s="12" t="str">
        <f t="shared" si="39"/>
        <v>6</v>
      </c>
      <c r="GV6" s="12" t="str">
        <f t="shared" si="39"/>
        <v>5</v>
      </c>
      <c r="GW6" s="13" t="str">
        <f t="shared" si="39"/>
        <v>4</v>
      </c>
      <c r="GX6" s="11" t="str">
        <f t="shared" si="39"/>
        <v>3</v>
      </c>
      <c r="GY6" s="12" t="str">
        <f t="shared" si="39"/>
        <v>2</v>
      </c>
      <c r="GZ6" s="12" t="str">
        <f t="shared" si="39"/>
        <v>1</v>
      </c>
      <c r="HA6" s="13" t="str">
        <f t="shared" si="39"/>
        <v>0</v>
      </c>
      <c r="HB6" s="11" t="str">
        <f t="shared" si="39"/>
        <v>7</v>
      </c>
      <c r="HC6" s="12" t="str">
        <f t="shared" si="39"/>
        <v>6</v>
      </c>
      <c r="HD6" s="12" t="str">
        <f t="shared" si="39"/>
        <v>5</v>
      </c>
      <c r="HE6" s="13" t="str">
        <f t="shared" si="39"/>
        <v>4</v>
      </c>
      <c r="HF6" s="11" t="str">
        <f t="shared" si="39"/>
        <v>3</v>
      </c>
      <c r="HG6" s="12" t="str">
        <f t="shared" si="39"/>
        <v>2</v>
      </c>
      <c r="HH6" s="12" t="str">
        <f t="shared" si="39"/>
        <v>1</v>
      </c>
      <c r="HI6" s="13" t="str">
        <f t="shared" si="39"/>
        <v>0</v>
      </c>
    </row>
    <row r="7" spans="1:217" ht="14.65" thickBot="1" x14ac:dyDescent="0.5">
      <c r="A7" s="7" t="s">
        <v>5</v>
      </c>
      <c r="B7" t="s">
        <v>8</v>
      </c>
      <c r="C7" t="s">
        <v>11</v>
      </c>
      <c r="D7" t="s">
        <v>12</v>
      </c>
      <c r="E7" s="4" t="s">
        <v>13</v>
      </c>
      <c r="F7" s="66" t="s">
        <v>7</v>
      </c>
      <c r="G7" s="67"/>
      <c r="H7" s="68"/>
      <c r="I7" s="69" t="s">
        <v>6</v>
      </c>
      <c r="J7" s="69"/>
      <c r="K7" s="69"/>
      <c r="L7" s="69"/>
      <c r="M7" s="69"/>
      <c r="N7" s="69"/>
      <c r="O7" s="69"/>
      <c r="P7" s="69"/>
      <c r="Q7" s="69"/>
      <c r="R7" s="48" t="s">
        <v>17</v>
      </c>
      <c r="S7" s="49"/>
      <c r="T7" s="50"/>
      <c r="U7" s="48" t="s">
        <v>16</v>
      </c>
      <c r="V7" s="49"/>
      <c r="W7" s="50"/>
      <c r="X7" s="101" t="s">
        <v>15</v>
      </c>
      <c r="Y7" s="102"/>
      <c r="Z7" s="103"/>
      <c r="AA7" s="48" t="s">
        <v>14</v>
      </c>
      <c r="AB7" s="49"/>
      <c r="AC7" s="49"/>
      <c r="AD7" s="49"/>
      <c r="AE7" s="49"/>
      <c r="AF7" s="49"/>
      <c r="AG7" s="50"/>
      <c r="AH7" s="48" t="s">
        <v>20</v>
      </c>
      <c r="AI7" s="49"/>
      <c r="AJ7" s="49"/>
      <c r="AK7" s="49"/>
      <c r="AL7" s="49"/>
      <c r="AM7" s="49"/>
      <c r="AN7" s="49"/>
      <c r="AO7" s="49"/>
      <c r="AP7" s="49"/>
      <c r="AQ7" s="50"/>
      <c r="AR7" s="48" t="s">
        <v>19</v>
      </c>
      <c r="AS7" s="49"/>
      <c r="AT7" s="49"/>
      <c r="AU7" s="49"/>
      <c r="AV7" s="49"/>
      <c r="AW7" s="50"/>
      <c r="AX7" s="48" t="s">
        <v>22</v>
      </c>
      <c r="AY7" s="49"/>
      <c r="AZ7" s="49"/>
      <c r="BA7" s="49"/>
      <c r="BB7" s="49"/>
      <c r="BC7" s="49"/>
      <c r="BD7" s="49"/>
      <c r="BE7" s="49"/>
      <c r="BF7" s="49"/>
      <c r="BG7" s="50"/>
      <c r="BH7" s="48" t="s">
        <v>21</v>
      </c>
      <c r="BI7" s="49"/>
      <c r="BJ7" s="49"/>
      <c r="BK7" s="49"/>
      <c r="BL7" s="49"/>
      <c r="BM7" s="50"/>
      <c r="BN7" s="48" t="s">
        <v>23</v>
      </c>
      <c r="BO7" s="49"/>
      <c r="BP7" s="49"/>
      <c r="BQ7" s="49"/>
      <c r="BR7" s="49"/>
      <c r="BS7" s="49"/>
      <c r="BT7" s="49"/>
      <c r="BU7" s="50"/>
      <c r="BV7" s="48" t="s">
        <v>75</v>
      </c>
      <c r="BW7" s="49"/>
      <c r="BX7" s="49"/>
      <c r="BY7" s="49"/>
      <c r="BZ7" s="49"/>
      <c r="CA7" s="49"/>
      <c r="CB7" s="49"/>
      <c r="CC7" s="50"/>
      <c r="CD7" s="66" t="s">
        <v>24</v>
      </c>
      <c r="CE7" s="67"/>
      <c r="CF7" s="67"/>
      <c r="CG7" s="67"/>
      <c r="CH7" s="67"/>
      <c r="CI7" s="67"/>
      <c r="CJ7" s="67"/>
      <c r="CK7" s="68"/>
      <c r="CL7" s="66" t="s">
        <v>27</v>
      </c>
      <c r="CM7" s="67"/>
      <c r="CN7" s="67"/>
      <c r="CO7" s="68"/>
      <c r="CP7" s="70" t="s">
        <v>26</v>
      </c>
      <c r="CQ7" s="71"/>
      <c r="CR7" s="71"/>
      <c r="CS7" s="71"/>
      <c r="CT7" s="71"/>
      <c r="CU7" s="71"/>
      <c r="CV7" s="71"/>
      <c r="CW7" s="72"/>
      <c r="CX7" s="48" t="s">
        <v>25</v>
      </c>
      <c r="CY7" s="49"/>
      <c r="CZ7" s="49"/>
      <c r="DA7" s="50"/>
      <c r="DB7" s="48" t="s">
        <v>29</v>
      </c>
      <c r="DC7" s="50"/>
      <c r="DD7" s="6" t="s">
        <v>30</v>
      </c>
      <c r="DE7" s="5" t="s">
        <v>31</v>
      </c>
      <c r="DF7" s="66" t="s">
        <v>32</v>
      </c>
      <c r="DG7" s="67"/>
      <c r="DH7" s="67"/>
      <c r="DI7" s="67"/>
      <c r="DJ7" s="67"/>
      <c r="DK7" s="67"/>
      <c r="DL7" s="67"/>
      <c r="DM7" s="68"/>
      <c r="DN7" s="66" t="s">
        <v>28</v>
      </c>
      <c r="DO7" s="67"/>
      <c r="DP7" s="67"/>
      <c r="DQ7" s="68"/>
      <c r="DR7" s="83" t="s">
        <v>36</v>
      </c>
      <c r="DS7" s="84"/>
      <c r="DT7" s="84"/>
      <c r="DU7" s="85"/>
      <c r="DV7" s="83" t="s">
        <v>37</v>
      </c>
      <c r="DW7" s="84"/>
      <c r="DX7" s="84"/>
      <c r="DY7" s="84"/>
      <c r="DZ7" s="84"/>
      <c r="EA7" s="85"/>
      <c r="EB7" s="83" t="s">
        <v>33</v>
      </c>
      <c r="EC7" s="84"/>
      <c r="ED7" s="84"/>
      <c r="EE7" s="84"/>
      <c r="EF7" s="84"/>
      <c r="EG7" s="85"/>
      <c r="EH7" s="51" t="s">
        <v>38</v>
      </c>
      <c r="EI7" s="52"/>
      <c r="EJ7" s="52"/>
      <c r="EK7" s="52"/>
      <c r="EL7" s="52"/>
      <c r="EM7" s="52"/>
      <c r="EN7" s="52"/>
      <c r="EO7" s="53"/>
      <c r="EP7" s="70" t="s">
        <v>54</v>
      </c>
      <c r="EQ7" s="71"/>
      <c r="ER7" s="71"/>
      <c r="ES7" s="71"/>
      <c r="ET7" s="71"/>
      <c r="EU7" s="71"/>
      <c r="EV7" s="71"/>
      <c r="EW7" s="72"/>
      <c r="EX7" s="29"/>
      <c r="EY7" s="92" t="s">
        <v>39</v>
      </c>
      <c r="EZ7" s="93"/>
      <c r="FA7" s="93"/>
      <c r="FB7" s="93"/>
      <c r="FC7" s="93"/>
      <c r="FD7" s="93"/>
      <c r="FE7" s="94"/>
      <c r="FF7" s="2" t="s">
        <v>73</v>
      </c>
      <c r="FG7" s="31" t="s">
        <v>59</v>
      </c>
      <c r="FH7" s="32"/>
      <c r="FI7" s="32"/>
      <c r="FJ7" s="33"/>
      <c r="FK7" s="86" t="s">
        <v>40</v>
      </c>
      <c r="FL7" s="87"/>
      <c r="FM7" s="88"/>
      <c r="FN7" s="89" t="s">
        <v>43</v>
      </c>
      <c r="FO7" s="90"/>
      <c r="FP7" s="90"/>
      <c r="FQ7" s="90"/>
      <c r="FR7" s="90"/>
      <c r="FS7" s="90"/>
      <c r="FT7" s="90"/>
      <c r="FU7" s="91"/>
      <c r="FV7" s="54" t="s">
        <v>45</v>
      </c>
      <c r="FW7" s="55"/>
      <c r="FX7" s="55"/>
      <c r="FY7" s="55"/>
      <c r="FZ7" s="55"/>
      <c r="GA7" s="56"/>
      <c r="GB7" s="54" t="s">
        <v>46</v>
      </c>
      <c r="GC7" s="55"/>
      <c r="GD7" s="55"/>
      <c r="GE7" s="55"/>
      <c r="GF7" s="55"/>
      <c r="GG7" s="56"/>
      <c r="GH7" s="51" t="s">
        <v>44</v>
      </c>
      <c r="GI7" s="52"/>
      <c r="GJ7" s="52"/>
      <c r="GK7" s="53"/>
      <c r="GL7" s="51" t="s">
        <v>48</v>
      </c>
      <c r="GM7" s="52"/>
      <c r="GN7" s="53"/>
      <c r="GO7" s="54" t="s">
        <v>47</v>
      </c>
      <c r="GP7" s="55"/>
      <c r="GQ7" s="55"/>
      <c r="GR7" s="55"/>
      <c r="GS7" s="56"/>
      <c r="GT7" s="1" t="s">
        <v>50</v>
      </c>
      <c r="GU7" s="2"/>
      <c r="GV7" s="51" t="s">
        <v>49</v>
      </c>
      <c r="GW7" s="52"/>
      <c r="GX7" s="52"/>
      <c r="GY7" s="52"/>
      <c r="GZ7" s="52"/>
      <c r="HA7" s="53"/>
      <c r="HB7" s="54" t="s">
        <v>51</v>
      </c>
      <c r="HC7" s="55"/>
      <c r="HD7" s="55"/>
      <c r="HE7" s="55"/>
      <c r="HF7" s="55"/>
      <c r="HG7" s="55"/>
      <c r="HH7" s="55"/>
      <c r="HI7" s="56"/>
    </row>
    <row r="8" spans="1:217" ht="14.65" thickBot="1" x14ac:dyDescent="0.5">
      <c r="A8" s="7" t="s">
        <v>9</v>
      </c>
      <c r="B8" s="98" t="s">
        <v>10</v>
      </c>
      <c r="C8" s="99"/>
      <c r="D8" s="99"/>
      <c r="E8" s="99"/>
      <c r="F8" s="99"/>
      <c r="G8" s="99"/>
      <c r="H8" s="100"/>
      <c r="R8" t="s">
        <v>151</v>
      </c>
      <c r="U8" t="s">
        <v>150</v>
      </c>
      <c r="X8" s="92">
        <v>380</v>
      </c>
      <c r="Y8" s="93"/>
      <c r="Z8" s="94"/>
      <c r="AD8" t="s">
        <v>142</v>
      </c>
      <c r="AL8" t="s">
        <v>154</v>
      </c>
      <c r="AN8" t="s">
        <v>155</v>
      </c>
      <c r="AT8" t="s">
        <v>153</v>
      </c>
      <c r="AZ8" t="s">
        <v>187</v>
      </c>
      <c r="BJ8" t="s">
        <v>153</v>
      </c>
      <c r="CL8" s="82" t="s">
        <v>79</v>
      </c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 t="s">
        <v>80</v>
      </c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 t="s">
        <v>82</v>
      </c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FH8" t="s">
        <v>143</v>
      </c>
      <c r="FN8" s="39" t="s">
        <v>180</v>
      </c>
      <c r="FO8" s="17"/>
      <c r="FP8" s="17"/>
      <c r="FQ8" s="17"/>
      <c r="FR8" s="41"/>
      <c r="FV8" t="s">
        <v>148</v>
      </c>
      <c r="GB8" t="s">
        <v>149</v>
      </c>
      <c r="HI8" s="19"/>
    </row>
    <row r="9" spans="1:217" ht="14.25" customHeight="1" x14ac:dyDescent="0.45">
      <c r="A9" s="7" t="s">
        <v>52</v>
      </c>
      <c r="B9" s="73" t="s">
        <v>70</v>
      </c>
      <c r="C9" s="74"/>
      <c r="D9" s="74"/>
      <c r="E9" s="74"/>
      <c r="F9" s="74"/>
      <c r="G9" s="74"/>
      <c r="H9" s="75"/>
      <c r="I9" s="57" t="s">
        <v>53</v>
      </c>
      <c r="J9" s="58"/>
      <c r="K9" s="58"/>
      <c r="L9" s="58"/>
      <c r="M9" s="58"/>
      <c r="N9" s="58"/>
      <c r="O9" s="58"/>
      <c r="P9" s="58"/>
      <c r="Q9" s="59"/>
      <c r="R9" s="73" t="s">
        <v>63</v>
      </c>
      <c r="S9" s="74"/>
      <c r="T9" s="75"/>
      <c r="U9" s="73" t="s">
        <v>64</v>
      </c>
      <c r="V9" s="74"/>
      <c r="W9" s="75"/>
      <c r="X9" s="73" t="s">
        <v>65</v>
      </c>
      <c r="Y9" s="74"/>
      <c r="Z9" s="75"/>
      <c r="AA9" s="73" t="s">
        <v>66</v>
      </c>
      <c r="AB9" s="74"/>
      <c r="AC9" s="74"/>
      <c r="AD9" s="74"/>
      <c r="AE9" s="74"/>
      <c r="AF9" s="74"/>
      <c r="AG9" s="75"/>
      <c r="AH9" s="73" t="s">
        <v>62</v>
      </c>
      <c r="AI9" s="74"/>
      <c r="AJ9" s="74"/>
      <c r="AK9" s="74"/>
      <c r="AL9" s="74"/>
      <c r="AM9" s="74"/>
      <c r="AN9" s="74"/>
      <c r="AO9" s="74"/>
      <c r="AP9" s="74"/>
      <c r="AQ9" s="75"/>
      <c r="AR9" s="73" t="s">
        <v>67</v>
      </c>
      <c r="AS9" s="74"/>
      <c r="AT9" s="74"/>
      <c r="AU9" s="74"/>
      <c r="AV9" s="74"/>
      <c r="AW9" s="75"/>
      <c r="AX9" s="74" t="s">
        <v>68</v>
      </c>
      <c r="AY9" s="74"/>
      <c r="AZ9" s="74"/>
      <c r="BA9" s="74"/>
      <c r="BB9" s="74"/>
      <c r="BC9" s="74"/>
      <c r="BD9" s="74"/>
      <c r="BE9" s="74"/>
      <c r="BF9" s="74"/>
      <c r="BG9" s="75"/>
      <c r="BH9" s="73" t="s">
        <v>69</v>
      </c>
      <c r="BI9" s="74"/>
      <c r="BJ9" s="74"/>
      <c r="BK9" s="74"/>
      <c r="BL9" s="74"/>
      <c r="BM9" s="75"/>
      <c r="BN9" s="57" t="s">
        <v>61</v>
      </c>
      <c r="BO9" s="58"/>
      <c r="BP9" s="58"/>
      <c r="BQ9" s="58"/>
      <c r="BR9" s="58"/>
      <c r="BS9" s="58"/>
      <c r="BT9" s="58"/>
      <c r="BU9" s="59"/>
      <c r="BV9" s="73" t="s">
        <v>170</v>
      </c>
      <c r="BW9" s="58"/>
      <c r="BX9" s="58"/>
      <c r="BY9" s="58"/>
      <c r="BZ9" s="58"/>
      <c r="CA9" s="58"/>
      <c r="CB9" s="58"/>
      <c r="CC9" s="59"/>
      <c r="CD9" s="73" t="s">
        <v>137</v>
      </c>
      <c r="CE9" s="58"/>
      <c r="CF9" s="58"/>
      <c r="CG9" s="58"/>
      <c r="CH9" s="58"/>
      <c r="CI9" s="58"/>
      <c r="CJ9" s="58"/>
      <c r="CK9" s="59"/>
      <c r="CL9" s="73" t="s">
        <v>81</v>
      </c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9"/>
      <c r="DB9" s="73" t="s">
        <v>136</v>
      </c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5"/>
      <c r="DR9" s="73" t="s">
        <v>56</v>
      </c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5"/>
      <c r="EP9" s="73" t="s">
        <v>57</v>
      </c>
      <c r="EQ9" s="74"/>
      <c r="ER9" s="74"/>
      <c r="ES9" s="74"/>
      <c r="ET9" s="74"/>
      <c r="EU9" s="74"/>
      <c r="EV9" s="74"/>
      <c r="EW9" s="75"/>
      <c r="EX9" s="21"/>
      <c r="EY9" s="21"/>
      <c r="EZ9" s="22"/>
      <c r="FA9" s="22"/>
      <c r="FB9" s="22"/>
      <c r="FC9" s="22"/>
      <c r="FD9" s="22"/>
      <c r="FE9" s="23"/>
      <c r="FJ9" t="s">
        <v>58</v>
      </c>
      <c r="FN9" s="40" t="s">
        <v>55</v>
      </c>
      <c r="FO9" s="42"/>
      <c r="FP9" s="42"/>
      <c r="FQ9" s="42"/>
      <c r="FR9" s="43"/>
      <c r="FS9" s="17"/>
      <c r="FT9" s="17"/>
      <c r="FU9" s="41"/>
      <c r="FV9" s="74" t="s">
        <v>74</v>
      </c>
      <c r="FW9" s="58"/>
      <c r="FX9" s="58"/>
      <c r="FY9" s="58"/>
      <c r="FZ9" s="58"/>
      <c r="GA9" s="59"/>
      <c r="GB9" s="73" t="s">
        <v>74</v>
      </c>
      <c r="GC9" s="58"/>
      <c r="GD9" s="58"/>
      <c r="GE9" s="58"/>
      <c r="GF9" s="58"/>
      <c r="GG9" s="59"/>
      <c r="GT9" s="73" t="s">
        <v>72</v>
      </c>
      <c r="GU9" s="74"/>
      <c r="GV9" s="74"/>
      <c r="GW9" s="74"/>
      <c r="GX9" s="74"/>
      <c r="GY9" s="74"/>
      <c r="GZ9" s="74"/>
      <c r="HA9" s="75"/>
      <c r="HB9" s="73" t="s">
        <v>60</v>
      </c>
      <c r="HC9" s="74"/>
      <c r="HD9" s="74"/>
      <c r="HE9" s="74"/>
      <c r="HF9" s="74"/>
      <c r="HG9" s="74"/>
      <c r="HH9" s="74"/>
      <c r="HI9" s="75"/>
    </row>
    <row r="10" spans="1:217" x14ac:dyDescent="0.45">
      <c r="A10" s="7"/>
      <c r="B10" s="76"/>
      <c r="C10" s="77"/>
      <c r="D10" s="77"/>
      <c r="E10" s="77"/>
      <c r="F10" s="77"/>
      <c r="G10" s="77"/>
      <c r="H10" s="78"/>
      <c r="I10" s="60"/>
      <c r="J10" s="61"/>
      <c r="K10" s="61"/>
      <c r="L10" s="61"/>
      <c r="M10" s="61"/>
      <c r="N10" s="61"/>
      <c r="O10" s="61"/>
      <c r="P10" s="61"/>
      <c r="Q10" s="62"/>
      <c r="R10" s="76"/>
      <c r="S10" s="77"/>
      <c r="T10" s="78"/>
      <c r="U10" s="76"/>
      <c r="V10" s="77"/>
      <c r="W10" s="78"/>
      <c r="X10" s="76"/>
      <c r="Y10" s="77"/>
      <c r="Z10" s="78"/>
      <c r="AA10" s="76"/>
      <c r="AB10" s="77"/>
      <c r="AC10" s="77"/>
      <c r="AD10" s="77"/>
      <c r="AE10" s="77"/>
      <c r="AF10" s="77"/>
      <c r="AG10" s="78"/>
      <c r="AH10" s="76"/>
      <c r="AI10" s="77"/>
      <c r="AJ10" s="77"/>
      <c r="AK10" s="77"/>
      <c r="AL10" s="77"/>
      <c r="AM10" s="77"/>
      <c r="AN10" s="77"/>
      <c r="AO10" s="77"/>
      <c r="AP10" s="77"/>
      <c r="AQ10" s="78"/>
      <c r="AR10" s="76"/>
      <c r="AS10" s="77"/>
      <c r="AT10" s="77"/>
      <c r="AU10" s="77"/>
      <c r="AV10" s="77"/>
      <c r="AW10" s="78"/>
      <c r="AX10" s="77"/>
      <c r="AY10" s="77"/>
      <c r="AZ10" s="77"/>
      <c r="BA10" s="77"/>
      <c r="BB10" s="77"/>
      <c r="BC10" s="77"/>
      <c r="BD10" s="77"/>
      <c r="BE10" s="77"/>
      <c r="BF10" s="77"/>
      <c r="BG10" s="78"/>
      <c r="BH10" s="76"/>
      <c r="BI10" s="77"/>
      <c r="BJ10" s="77"/>
      <c r="BK10" s="77"/>
      <c r="BL10" s="77"/>
      <c r="BM10" s="78"/>
      <c r="BN10" s="60"/>
      <c r="BO10" s="61"/>
      <c r="BP10" s="61"/>
      <c r="BQ10" s="61"/>
      <c r="BR10" s="61"/>
      <c r="BS10" s="61"/>
      <c r="BT10" s="61"/>
      <c r="BU10" s="62"/>
      <c r="BV10" s="60"/>
      <c r="BW10" s="61"/>
      <c r="BX10" s="61"/>
      <c r="BY10" s="61"/>
      <c r="BZ10" s="61"/>
      <c r="CA10" s="61"/>
      <c r="CB10" s="61"/>
      <c r="CC10" s="62"/>
      <c r="CD10" s="60"/>
      <c r="CE10" s="61"/>
      <c r="CF10" s="61"/>
      <c r="CG10" s="61"/>
      <c r="CH10" s="61"/>
      <c r="CI10" s="61"/>
      <c r="CJ10" s="61"/>
      <c r="CK10" s="62"/>
      <c r="CL10" s="60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2"/>
      <c r="DB10" s="76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8"/>
      <c r="DR10" s="76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8"/>
      <c r="EP10" s="76"/>
      <c r="EQ10" s="77"/>
      <c r="ER10" s="77"/>
      <c r="ES10" s="77"/>
      <c r="ET10" s="77"/>
      <c r="EU10" s="77"/>
      <c r="EV10" s="77"/>
      <c r="EW10" s="78"/>
      <c r="EX10" s="24"/>
      <c r="EY10" s="24"/>
      <c r="EZ10" s="14"/>
      <c r="FA10" s="14"/>
      <c r="FB10" s="14"/>
      <c r="FC10" s="14"/>
      <c r="FD10" s="14"/>
      <c r="FE10" s="25"/>
      <c r="FJ10" t="s">
        <v>73</v>
      </c>
      <c r="FN10" s="46"/>
      <c r="FO10" s="38"/>
      <c r="FP10" s="38"/>
      <c r="FQ10" s="38"/>
      <c r="FR10" s="38"/>
      <c r="FS10" s="15"/>
      <c r="FT10" s="15"/>
      <c r="FU10" s="44"/>
      <c r="FV10" s="61"/>
      <c r="FW10" s="61"/>
      <c r="FX10" s="61"/>
      <c r="FY10" s="61"/>
      <c r="FZ10" s="61"/>
      <c r="GA10" s="62"/>
      <c r="GB10" s="60"/>
      <c r="GC10" s="61"/>
      <c r="GD10" s="61"/>
      <c r="GE10" s="61"/>
      <c r="GF10" s="61"/>
      <c r="GG10" s="62"/>
      <c r="GT10" s="76"/>
      <c r="GU10" s="77"/>
      <c r="GV10" s="77"/>
      <c r="GW10" s="77"/>
      <c r="GX10" s="77"/>
      <c r="GY10" s="77"/>
      <c r="GZ10" s="77"/>
      <c r="HA10" s="78"/>
      <c r="HB10" s="76"/>
      <c r="HC10" s="77"/>
      <c r="HD10" s="77"/>
      <c r="HE10" s="77"/>
      <c r="HF10" s="77"/>
      <c r="HG10" s="77"/>
      <c r="HH10" s="77"/>
      <c r="HI10" s="78"/>
    </row>
    <row r="11" spans="1:217" x14ac:dyDescent="0.45">
      <c r="A11" s="7"/>
      <c r="B11" s="76"/>
      <c r="C11" s="77"/>
      <c r="D11" s="77"/>
      <c r="E11" s="77"/>
      <c r="F11" s="77"/>
      <c r="G11" s="77"/>
      <c r="H11" s="78"/>
      <c r="I11" s="60"/>
      <c r="J11" s="61"/>
      <c r="K11" s="61"/>
      <c r="L11" s="61"/>
      <c r="M11" s="61"/>
      <c r="N11" s="61"/>
      <c r="O11" s="61"/>
      <c r="P11" s="61"/>
      <c r="Q11" s="62"/>
      <c r="R11" s="76"/>
      <c r="S11" s="77"/>
      <c r="T11" s="78"/>
      <c r="U11" s="76"/>
      <c r="V11" s="77"/>
      <c r="W11" s="78"/>
      <c r="X11" s="76"/>
      <c r="Y11" s="77"/>
      <c r="Z11" s="78"/>
      <c r="AA11" s="76"/>
      <c r="AB11" s="77"/>
      <c r="AC11" s="77"/>
      <c r="AD11" s="77"/>
      <c r="AE11" s="77"/>
      <c r="AF11" s="77"/>
      <c r="AG11" s="78"/>
      <c r="AH11" s="76"/>
      <c r="AI11" s="77"/>
      <c r="AJ11" s="77"/>
      <c r="AK11" s="77"/>
      <c r="AL11" s="77"/>
      <c r="AM11" s="77"/>
      <c r="AN11" s="77"/>
      <c r="AO11" s="77"/>
      <c r="AP11" s="77"/>
      <c r="AQ11" s="78"/>
      <c r="AR11" s="76"/>
      <c r="AS11" s="77"/>
      <c r="AT11" s="77"/>
      <c r="AU11" s="77"/>
      <c r="AV11" s="77"/>
      <c r="AW11" s="78"/>
      <c r="AX11" s="77"/>
      <c r="AY11" s="77"/>
      <c r="AZ11" s="77"/>
      <c r="BA11" s="77"/>
      <c r="BB11" s="77"/>
      <c r="BC11" s="77"/>
      <c r="BD11" s="77"/>
      <c r="BE11" s="77"/>
      <c r="BF11" s="77"/>
      <c r="BG11" s="78"/>
      <c r="BH11" s="76"/>
      <c r="BI11" s="77"/>
      <c r="BJ11" s="77"/>
      <c r="BK11" s="77"/>
      <c r="BL11" s="77"/>
      <c r="BM11" s="78"/>
      <c r="BN11" s="60"/>
      <c r="BO11" s="61"/>
      <c r="BP11" s="61"/>
      <c r="BQ11" s="61"/>
      <c r="BR11" s="61"/>
      <c r="BS11" s="61"/>
      <c r="BT11" s="61"/>
      <c r="BU11" s="62"/>
      <c r="BV11" s="60"/>
      <c r="BW11" s="61"/>
      <c r="BX11" s="61"/>
      <c r="BY11" s="61"/>
      <c r="BZ11" s="61"/>
      <c r="CA11" s="61"/>
      <c r="CB11" s="61"/>
      <c r="CC11" s="62"/>
      <c r="CD11" s="60"/>
      <c r="CE11" s="61"/>
      <c r="CF11" s="61"/>
      <c r="CG11" s="61"/>
      <c r="CH11" s="61"/>
      <c r="CI11" s="61"/>
      <c r="CJ11" s="61"/>
      <c r="CK11" s="62"/>
      <c r="CL11" s="60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2"/>
      <c r="DB11" s="76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8"/>
      <c r="DR11" s="76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8"/>
      <c r="EP11" s="76"/>
      <c r="EQ11" s="77"/>
      <c r="ER11" s="77"/>
      <c r="ES11" s="77"/>
      <c r="ET11" s="77"/>
      <c r="EU11" s="77"/>
      <c r="EV11" s="77"/>
      <c r="EW11" s="78"/>
      <c r="EX11" s="24"/>
      <c r="EY11" s="24"/>
      <c r="EZ11" s="14"/>
      <c r="FA11" s="14"/>
      <c r="FB11" s="14"/>
      <c r="FC11" s="14"/>
      <c r="FD11" s="14"/>
      <c r="FE11" s="25"/>
      <c r="FN11" s="46"/>
      <c r="FO11" s="38"/>
      <c r="FP11" s="38"/>
      <c r="FQ11" s="38"/>
      <c r="FR11" s="38"/>
      <c r="FS11" s="15"/>
      <c r="FT11" s="15"/>
      <c r="FU11" s="44"/>
      <c r="FV11" s="61"/>
      <c r="FW11" s="61"/>
      <c r="FX11" s="61"/>
      <c r="FY11" s="61"/>
      <c r="FZ11" s="61"/>
      <c r="GA11" s="62"/>
      <c r="GB11" s="60"/>
      <c r="GC11" s="61"/>
      <c r="GD11" s="61"/>
      <c r="GE11" s="61"/>
      <c r="GF11" s="61"/>
      <c r="GG11" s="62"/>
      <c r="GH11" t="s">
        <v>168</v>
      </c>
      <c r="GM11" t="s">
        <v>165</v>
      </c>
      <c r="GT11" s="76"/>
      <c r="GU11" s="77"/>
      <c r="GV11" s="77"/>
      <c r="GW11" s="77"/>
      <c r="GX11" s="77"/>
      <c r="GY11" s="77"/>
      <c r="GZ11" s="77"/>
      <c r="HA11" s="78"/>
      <c r="HB11" s="76"/>
      <c r="HC11" s="77"/>
      <c r="HD11" s="77"/>
      <c r="HE11" s="77"/>
      <c r="HF11" s="77"/>
      <c r="HG11" s="77"/>
      <c r="HH11" s="77"/>
      <c r="HI11" s="78"/>
    </row>
    <row r="12" spans="1:217" x14ac:dyDescent="0.45">
      <c r="A12" s="7"/>
      <c r="B12" s="76"/>
      <c r="C12" s="77"/>
      <c r="D12" s="77"/>
      <c r="E12" s="77"/>
      <c r="F12" s="77"/>
      <c r="G12" s="77"/>
      <c r="H12" s="78"/>
      <c r="I12" s="60"/>
      <c r="J12" s="61"/>
      <c r="K12" s="61"/>
      <c r="L12" s="61"/>
      <c r="M12" s="61"/>
      <c r="N12" s="61"/>
      <c r="O12" s="61"/>
      <c r="P12" s="61"/>
      <c r="Q12" s="62"/>
      <c r="R12" s="76"/>
      <c r="S12" s="77"/>
      <c r="T12" s="78"/>
      <c r="U12" s="76"/>
      <c r="V12" s="77"/>
      <c r="W12" s="78"/>
      <c r="X12" s="76"/>
      <c r="Y12" s="77"/>
      <c r="Z12" s="78"/>
      <c r="AA12" s="76"/>
      <c r="AB12" s="77"/>
      <c r="AC12" s="77"/>
      <c r="AD12" s="77"/>
      <c r="AE12" s="77"/>
      <c r="AF12" s="77"/>
      <c r="AG12" s="78"/>
      <c r="AH12" s="76"/>
      <c r="AI12" s="77"/>
      <c r="AJ12" s="77"/>
      <c r="AK12" s="77"/>
      <c r="AL12" s="77"/>
      <c r="AM12" s="77"/>
      <c r="AN12" s="77"/>
      <c r="AO12" s="77"/>
      <c r="AP12" s="77"/>
      <c r="AQ12" s="78"/>
      <c r="AR12" s="76"/>
      <c r="AS12" s="77"/>
      <c r="AT12" s="77"/>
      <c r="AU12" s="77"/>
      <c r="AV12" s="77"/>
      <c r="AW12" s="78"/>
      <c r="AX12" s="77"/>
      <c r="AY12" s="77"/>
      <c r="AZ12" s="77"/>
      <c r="BA12" s="77"/>
      <c r="BB12" s="77"/>
      <c r="BC12" s="77"/>
      <c r="BD12" s="77"/>
      <c r="BE12" s="77"/>
      <c r="BF12" s="77"/>
      <c r="BG12" s="78"/>
      <c r="BH12" s="76"/>
      <c r="BI12" s="77"/>
      <c r="BJ12" s="77"/>
      <c r="BK12" s="77"/>
      <c r="BL12" s="77"/>
      <c r="BM12" s="78"/>
      <c r="BN12" s="60"/>
      <c r="BO12" s="61"/>
      <c r="BP12" s="61"/>
      <c r="BQ12" s="61"/>
      <c r="BR12" s="61"/>
      <c r="BS12" s="61"/>
      <c r="BT12" s="61"/>
      <c r="BU12" s="62"/>
      <c r="BV12" s="60"/>
      <c r="BW12" s="61"/>
      <c r="BX12" s="61"/>
      <c r="BY12" s="61"/>
      <c r="BZ12" s="61"/>
      <c r="CA12" s="61"/>
      <c r="CB12" s="61"/>
      <c r="CC12" s="62"/>
      <c r="CD12" s="60"/>
      <c r="CE12" s="61"/>
      <c r="CF12" s="61"/>
      <c r="CG12" s="61"/>
      <c r="CH12" s="61"/>
      <c r="CI12" s="61"/>
      <c r="CJ12" s="61"/>
      <c r="CK12" s="62"/>
      <c r="CL12" s="60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2"/>
      <c r="DB12" s="76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8"/>
      <c r="DR12" s="76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8"/>
      <c r="EP12" s="76"/>
      <c r="EQ12" s="77"/>
      <c r="ER12" s="77"/>
      <c r="ES12" s="77"/>
      <c r="ET12" s="77"/>
      <c r="EU12" s="77"/>
      <c r="EV12" s="77"/>
      <c r="EW12" s="78"/>
      <c r="EX12" s="24"/>
      <c r="EY12" s="24"/>
      <c r="EZ12" s="14" t="s">
        <v>105</v>
      </c>
      <c r="FA12" s="14"/>
      <c r="FB12" s="14"/>
      <c r="FC12" s="14"/>
      <c r="FD12" s="14"/>
      <c r="FE12" s="25"/>
      <c r="FN12" s="46"/>
      <c r="FO12" s="38"/>
      <c r="FP12" s="38"/>
      <c r="FQ12" s="38"/>
      <c r="FR12" s="38"/>
      <c r="FS12" s="15"/>
      <c r="FT12" s="15"/>
      <c r="FU12" s="44"/>
      <c r="FV12" s="61"/>
      <c r="FW12" s="61"/>
      <c r="FX12" s="61"/>
      <c r="FY12" s="61"/>
      <c r="FZ12" s="61"/>
      <c r="GA12" s="62"/>
      <c r="GB12" s="60"/>
      <c r="GC12" s="61"/>
      <c r="GD12" s="61"/>
      <c r="GE12" s="61"/>
      <c r="GF12" s="61"/>
      <c r="GG12" s="62"/>
      <c r="GM12" t="s">
        <v>165</v>
      </c>
      <c r="GT12" s="76"/>
      <c r="GU12" s="77"/>
      <c r="GV12" s="77"/>
      <c r="GW12" s="77"/>
      <c r="GX12" s="77"/>
      <c r="GY12" s="77"/>
      <c r="GZ12" s="77"/>
      <c r="HA12" s="78"/>
      <c r="HB12" s="76"/>
      <c r="HC12" s="77"/>
      <c r="HD12" s="77"/>
      <c r="HE12" s="77"/>
      <c r="HF12" s="77"/>
      <c r="HG12" s="77"/>
      <c r="HH12" s="77"/>
      <c r="HI12" s="78"/>
    </row>
    <row r="13" spans="1:217" x14ac:dyDescent="0.45">
      <c r="A13" s="7"/>
      <c r="B13" s="76"/>
      <c r="C13" s="77"/>
      <c r="D13" s="77"/>
      <c r="E13" s="77"/>
      <c r="F13" s="77"/>
      <c r="G13" s="77"/>
      <c r="H13" s="78"/>
      <c r="I13" s="60"/>
      <c r="J13" s="61"/>
      <c r="K13" s="61"/>
      <c r="L13" s="61"/>
      <c r="M13" s="61"/>
      <c r="N13" s="61"/>
      <c r="O13" s="61"/>
      <c r="P13" s="61"/>
      <c r="Q13" s="62"/>
      <c r="R13" s="76"/>
      <c r="S13" s="77"/>
      <c r="T13" s="78"/>
      <c r="U13" s="76"/>
      <c r="V13" s="77"/>
      <c r="W13" s="78"/>
      <c r="X13" s="76"/>
      <c r="Y13" s="77"/>
      <c r="Z13" s="78"/>
      <c r="AA13" s="76"/>
      <c r="AB13" s="77"/>
      <c r="AC13" s="77"/>
      <c r="AD13" s="77"/>
      <c r="AE13" s="77"/>
      <c r="AF13" s="77"/>
      <c r="AG13" s="78"/>
      <c r="AH13" s="76"/>
      <c r="AI13" s="77"/>
      <c r="AJ13" s="77"/>
      <c r="AK13" s="77"/>
      <c r="AL13" s="77"/>
      <c r="AM13" s="77"/>
      <c r="AN13" s="77"/>
      <c r="AO13" s="77"/>
      <c r="AP13" s="77"/>
      <c r="AQ13" s="78"/>
      <c r="AR13" s="76"/>
      <c r="AS13" s="77"/>
      <c r="AT13" s="77"/>
      <c r="AU13" s="77"/>
      <c r="AV13" s="77"/>
      <c r="AW13" s="78"/>
      <c r="AX13" s="77"/>
      <c r="AY13" s="77"/>
      <c r="AZ13" s="77"/>
      <c r="BA13" s="77"/>
      <c r="BB13" s="77"/>
      <c r="BC13" s="77"/>
      <c r="BD13" s="77"/>
      <c r="BE13" s="77"/>
      <c r="BF13" s="77"/>
      <c r="BG13" s="78"/>
      <c r="BH13" s="76"/>
      <c r="BI13" s="77"/>
      <c r="BJ13" s="77"/>
      <c r="BK13" s="77"/>
      <c r="BL13" s="77"/>
      <c r="BM13" s="78"/>
      <c r="BN13" s="60"/>
      <c r="BO13" s="61"/>
      <c r="BP13" s="61"/>
      <c r="BQ13" s="61"/>
      <c r="BR13" s="61"/>
      <c r="BS13" s="61"/>
      <c r="BT13" s="61"/>
      <c r="BU13" s="62"/>
      <c r="BV13" s="60"/>
      <c r="BW13" s="61"/>
      <c r="BX13" s="61"/>
      <c r="BY13" s="61"/>
      <c r="BZ13" s="61"/>
      <c r="CA13" s="61"/>
      <c r="CB13" s="61"/>
      <c r="CC13" s="62"/>
      <c r="CD13" s="60"/>
      <c r="CE13" s="61"/>
      <c r="CF13" s="61"/>
      <c r="CG13" s="61"/>
      <c r="CH13" s="61"/>
      <c r="CI13" s="61"/>
      <c r="CJ13" s="61"/>
      <c r="CK13" s="62"/>
      <c r="CL13" s="60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2"/>
      <c r="DB13" s="76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8"/>
      <c r="DR13" s="76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8"/>
      <c r="EP13" s="76"/>
      <c r="EQ13" s="77"/>
      <c r="ER13" s="77"/>
      <c r="ES13" s="77"/>
      <c r="ET13" s="77"/>
      <c r="EU13" s="77"/>
      <c r="EV13" s="77"/>
      <c r="EW13" s="78"/>
      <c r="EX13" s="24"/>
      <c r="EY13" s="24"/>
      <c r="EZ13" s="14"/>
      <c r="FA13" s="14"/>
      <c r="FB13" s="14"/>
      <c r="FC13" s="14"/>
      <c r="FD13" s="14"/>
      <c r="FE13" s="25"/>
      <c r="FG13" t="s">
        <v>97</v>
      </c>
      <c r="FN13" s="46"/>
      <c r="FO13" s="38"/>
      <c r="FP13" s="38"/>
      <c r="FQ13" s="38"/>
      <c r="FR13" s="38"/>
      <c r="FS13" s="15"/>
      <c r="FT13" s="15"/>
      <c r="FU13" s="44"/>
      <c r="FV13" s="61"/>
      <c r="FW13" s="61"/>
      <c r="FX13" s="61"/>
      <c r="FY13" s="61"/>
      <c r="FZ13" s="61"/>
      <c r="GA13" s="62"/>
      <c r="GB13" s="60"/>
      <c r="GC13" s="61"/>
      <c r="GD13" s="61"/>
      <c r="GE13" s="61"/>
      <c r="GF13" s="61"/>
      <c r="GG13" s="62"/>
      <c r="GL13" t="s">
        <v>166</v>
      </c>
      <c r="GT13" s="76"/>
      <c r="GU13" s="77"/>
      <c r="GV13" s="77"/>
      <c r="GW13" s="77"/>
      <c r="GX13" s="77"/>
      <c r="GY13" s="77"/>
      <c r="GZ13" s="77"/>
      <c r="HA13" s="78"/>
      <c r="HB13" s="76"/>
      <c r="HC13" s="77"/>
      <c r="HD13" s="77"/>
      <c r="HE13" s="77"/>
      <c r="HF13" s="77"/>
      <c r="HG13" s="77"/>
      <c r="HH13" s="77"/>
      <c r="HI13" s="78"/>
    </row>
    <row r="14" spans="1:217" ht="14.65" thickBot="1" x14ac:dyDescent="0.5">
      <c r="A14" s="7"/>
      <c r="B14" s="79"/>
      <c r="C14" s="80"/>
      <c r="D14" s="80"/>
      <c r="E14" s="80"/>
      <c r="F14" s="80"/>
      <c r="G14" s="80"/>
      <c r="H14" s="81"/>
      <c r="I14" s="63"/>
      <c r="J14" s="64"/>
      <c r="K14" s="64"/>
      <c r="L14" s="64"/>
      <c r="M14" s="64"/>
      <c r="N14" s="64"/>
      <c r="O14" s="64"/>
      <c r="P14" s="64"/>
      <c r="Q14" s="65"/>
      <c r="R14" s="79"/>
      <c r="S14" s="80"/>
      <c r="T14" s="81"/>
      <c r="U14" s="79"/>
      <c r="V14" s="80"/>
      <c r="W14" s="81"/>
      <c r="X14" s="79"/>
      <c r="Y14" s="80"/>
      <c r="Z14" s="81"/>
      <c r="AA14" s="79"/>
      <c r="AB14" s="80"/>
      <c r="AC14" s="80"/>
      <c r="AD14" s="80"/>
      <c r="AE14" s="80"/>
      <c r="AF14" s="80"/>
      <c r="AG14" s="81"/>
      <c r="AH14" s="79"/>
      <c r="AI14" s="80"/>
      <c r="AJ14" s="80"/>
      <c r="AK14" s="80"/>
      <c r="AL14" s="80"/>
      <c r="AM14" s="80"/>
      <c r="AN14" s="80"/>
      <c r="AO14" s="80"/>
      <c r="AP14" s="80"/>
      <c r="AQ14" s="81"/>
      <c r="AR14" s="79"/>
      <c r="AS14" s="80"/>
      <c r="AT14" s="80"/>
      <c r="AU14" s="80"/>
      <c r="AV14" s="80"/>
      <c r="AW14" s="81"/>
      <c r="AX14" s="80"/>
      <c r="AY14" s="80"/>
      <c r="AZ14" s="80"/>
      <c r="BA14" s="80"/>
      <c r="BB14" s="80"/>
      <c r="BC14" s="80"/>
      <c r="BD14" s="80"/>
      <c r="BE14" s="80"/>
      <c r="BF14" s="80"/>
      <c r="BG14" s="81"/>
      <c r="BH14" s="79"/>
      <c r="BI14" s="80"/>
      <c r="BJ14" s="80"/>
      <c r="BK14" s="80"/>
      <c r="BL14" s="80"/>
      <c r="BM14" s="81"/>
      <c r="BN14" s="63"/>
      <c r="BO14" s="64"/>
      <c r="BP14" s="64"/>
      <c r="BQ14" s="64"/>
      <c r="BR14" s="64"/>
      <c r="BS14" s="64"/>
      <c r="BT14" s="64"/>
      <c r="BU14" s="65"/>
      <c r="BV14" s="63"/>
      <c r="BW14" s="64"/>
      <c r="BX14" s="64"/>
      <c r="BY14" s="64"/>
      <c r="BZ14" s="64"/>
      <c r="CA14" s="64"/>
      <c r="CB14" s="64"/>
      <c r="CC14" s="65"/>
      <c r="CD14" s="63"/>
      <c r="CE14" s="64"/>
      <c r="CF14" s="64"/>
      <c r="CG14" s="64"/>
      <c r="CH14" s="64"/>
      <c r="CI14" s="64"/>
      <c r="CJ14" s="64"/>
      <c r="CK14" s="65"/>
      <c r="CL14" s="63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5"/>
      <c r="DB14" s="79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1"/>
      <c r="DR14" s="79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1"/>
      <c r="EP14" s="79"/>
      <c r="EQ14" s="80"/>
      <c r="ER14" s="80"/>
      <c r="ES14" s="80"/>
      <c r="ET14" s="80"/>
      <c r="EU14" s="80"/>
      <c r="EV14" s="80"/>
      <c r="EW14" s="81"/>
      <c r="EX14" s="26"/>
      <c r="EY14" s="26"/>
      <c r="EZ14" s="27"/>
      <c r="FA14" s="27" t="s">
        <v>114</v>
      </c>
      <c r="FB14" s="27"/>
      <c r="FC14" s="27"/>
      <c r="FD14" s="27"/>
      <c r="FE14" s="28"/>
      <c r="FN14" s="47"/>
      <c r="FO14" s="45"/>
      <c r="FP14" s="45"/>
      <c r="FQ14" s="45"/>
      <c r="FR14" s="45"/>
      <c r="FS14" s="36"/>
      <c r="FT14" s="36"/>
      <c r="FU14" s="37"/>
      <c r="FV14" s="64"/>
      <c r="FW14" s="64"/>
      <c r="FX14" s="64"/>
      <c r="FY14" s="64"/>
      <c r="FZ14" s="64"/>
      <c r="GA14" s="65"/>
      <c r="GB14" s="63"/>
      <c r="GC14" s="64"/>
      <c r="GD14" s="64"/>
      <c r="GE14" s="64"/>
      <c r="GF14" s="64"/>
      <c r="GG14" s="65"/>
      <c r="GN14" t="s">
        <v>167</v>
      </c>
      <c r="GT14" s="79"/>
      <c r="GU14" s="80"/>
      <c r="GV14" s="80"/>
      <c r="GW14" s="80"/>
      <c r="GX14" s="80"/>
      <c r="GY14" s="80"/>
      <c r="GZ14" s="80"/>
      <c r="HA14" s="81"/>
      <c r="HB14" s="79"/>
      <c r="HC14" s="80"/>
      <c r="HD14" s="80"/>
      <c r="HE14" s="80"/>
      <c r="HF14" s="80"/>
      <c r="HG14" s="80"/>
      <c r="HH14" s="80"/>
      <c r="HI14" s="81"/>
    </row>
    <row r="15" spans="1:217" x14ac:dyDescent="0.45">
      <c r="A15" s="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6"/>
      <c r="V15" s="16"/>
      <c r="W15" s="16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8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 t="s">
        <v>144</v>
      </c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>
        <v>0</v>
      </c>
      <c r="CP15" s="14"/>
      <c r="CQ15" s="14"/>
      <c r="CR15" s="14"/>
      <c r="CS15" s="14"/>
      <c r="CT15" s="14"/>
      <c r="CU15" s="14"/>
      <c r="CV15" s="14"/>
      <c r="CW15" s="14">
        <v>150</v>
      </c>
      <c r="CX15" s="14"/>
      <c r="CY15" s="14"/>
      <c r="CZ15" s="14"/>
      <c r="DA15" s="14">
        <v>15</v>
      </c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 t="s">
        <v>139</v>
      </c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6"/>
      <c r="EI15" s="16"/>
      <c r="EJ15" s="16"/>
      <c r="EK15" s="16"/>
      <c r="EL15" s="16"/>
      <c r="EM15" s="16"/>
      <c r="EN15" s="16"/>
      <c r="EO15" s="16"/>
      <c r="EP15" s="14"/>
      <c r="EQ15" s="14"/>
      <c r="ER15" s="14"/>
      <c r="ES15" s="14"/>
      <c r="ET15" s="14"/>
      <c r="EU15" s="14"/>
      <c r="EV15" s="14"/>
      <c r="EW15" s="14"/>
      <c r="EX15" s="14"/>
      <c r="EY15" s="14" t="s">
        <v>123</v>
      </c>
      <c r="EZ15" s="14"/>
      <c r="FA15" s="14"/>
      <c r="FB15" s="14"/>
      <c r="FC15" s="14"/>
      <c r="FD15" s="14"/>
      <c r="FE15" s="14"/>
      <c r="FF15" s="16"/>
      <c r="FG15" s="16" t="s">
        <v>125</v>
      </c>
      <c r="FH15" s="16"/>
      <c r="FI15" s="16"/>
      <c r="FJ15" s="16"/>
      <c r="FK15" s="16"/>
      <c r="FL15" s="16"/>
      <c r="FM15" s="16"/>
      <c r="FN15" s="15"/>
      <c r="FO15" s="15"/>
      <c r="FP15" s="15"/>
      <c r="FQ15" s="15"/>
      <c r="FR15" s="15"/>
      <c r="FS15" s="15" t="s">
        <v>173</v>
      </c>
      <c r="FT15" s="15"/>
      <c r="FU15" s="15"/>
      <c r="FV15" s="14"/>
      <c r="FW15" s="14"/>
      <c r="FX15" s="14"/>
      <c r="FY15" s="14"/>
      <c r="FZ15" s="14"/>
      <c r="GA15" s="14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 t="s">
        <v>169</v>
      </c>
      <c r="GM15" s="16"/>
      <c r="GN15" s="16"/>
      <c r="GO15" s="16"/>
      <c r="GP15" s="16"/>
      <c r="GQ15" s="16"/>
      <c r="GR15" s="16"/>
      <c r="GS15" s="16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</row>
    <row r="16" spans="1:217" x14ac:dyDescent="0.45">
      <c r="A16" s="7"/>
      <c r="N16" s="34" t="s">
        <v>156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CD16" s="104" t="s">
        <v>122</v>
      </c>
      <c r="CE16" s="105"/>
      <c r="CF16" s="105"/>
      <c r="CG16" s="105"/>
      <c r="CH16" s="105"/>
      <c r="CI16" s="105"/>
      <c r="CJ16" s="105"/>
      <c r="CK16" s="105"/>
      <c r="DE16" t="s">
        <v>185</v>
      </c>
      <c r="DS16" t="s">
        <v>140</v>
      </c>
      <c r="FA16" t="s">
        <v>124</v>
      </c>
      <c r="FG16" t="s">
        <v>126</v>
      </c>
      <c r="FS16" t="s">
        <v>174</v>
      </c>
    </row>
    <row r="17" spans="1:175" x14ac:dyDescent="0.45">
      <c r="A17" s="8" t="s">
        <v>41</v>
      </c>
      <c r="N17" s="34" t="s">
        <v>157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CD17" s="105"/>
      <c r="CE17" s="105"/>
      <c r="CF17" s="105"/>
      <c r="CG17" s="105"/>
      <c r="CH17" s="105"/>
      <c r="CI17" s="105"/>
      <c r="CJ17" s="105"/>
      <c r="CK17" s="105"/>
      <c r="DE17" t="s">
        <v>186</v>
      </c>
      <c r="DN17" t="s">
        <v>176</v>
      </c>
      <c r="EC17" t="s">
        <v>145</v>
      </c>
      <c r="FG17" t="s">
        <v>127</v>
      </c>
      <c r="FS17" t="s">
        <v>175</v>
      </c>
    </row>
    <row r="18" spans="1:175" x14ac:dyDescent="0.45">
      <c r="A18" s="7" t="s">
        <v>42</v>
      </c>
      <c r="N18" s="34" t="s">
        <v>158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CD18" s="105"/>
      <c r="CE18" s="105"/>
      <c r="CF18" s="105"/>
      <c r="CG18" s="105"/>
      <c r="CH18" s="105"/>
      <c r="CI18" s="105"/>
      <c r="CJ18" s="105"/>
      <c r="CK18" s="105"/>
      <c r="CL18" s="35" t="s">
        <v>172</v>
      </c>
      <c r="CM18" s="36"/>
      <c r="CN18" s="36"/>
      <c r="CO18" s="37"/>
      <c r="EC18" t="s">
        <v>146</v>
      </c>
      <c r="EY18" t="s">
        <v>152</v>
      </c>
    </row>
    <row r="19" spans="1:175" x14ac:dyDescent="0.45">
      <c r="A19" s="9" t="s">
        <v>71</v>
      </c>
      <c r="N19" s="34" t="s">
        <v>159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CD19" s="105"/>
      <c r="CE19" s="105"/>
      <c r="CF19" s="105"/>
      <c r="CG19" s="105"/>
      <c r="CH19" s="105"/>
      <c r="CI19" s="105"/>
      <c r="CJ19" s="105"/>
      <c r="CK19" s="105"/>
      <c r="CM19" t="s">
        <v>184</v>
      </c>
      <c r="EC19" t="s">
        <v>147</v>
      </c>
      <c r="FG19" t="s">
        <v>128</v>
      </c>
    </row>
    <row r="20" spans="1:175" x14ac:dyDescent="0.45">
      <c r="A20" s="7"/>
      <c r="N20" s="34" t="s">
        <v>161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CD20" s="105"/>
      <c r="CE20" s="105"/>
      <c r="CF20" s="105"/>
      <c r="CG20" s="105"/>
      <c r="CH20" s="105"/>
      <c r="CI20" s="105"/>
      <c r="CJ20" s="105"/>
      <c r="CK20" s="105"/>
      <c r="FG20" t="s">
        <v>131</v>
      </c>
    </row>
    <row r="21" spans="1:175" x14ac:dyDescent="0.45">
      <c r="A21" s="7"/>
      <c r="E21" t="s">
        <v>120</v>
      </c>
      <c r="G21" t="s">
        <v>83</v>
      </c>
      <c r="H21" t="s">
        <v>84</v>
      </c>
      <c r="N21" s="34" t="s">
        <v>162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CD21" s="105"/>
      <c r="CE21" s="105"/>
      <c r="CF21" s="105"/>
      <c r="CG21" s="105"/>
      <c r="CH21" s="105"/>
      <c r="CI21" s="105"/>
      <c r="CJ21" s="105"/>
      <c r="CK21" s="105"/>
      <c r="CL21" t="s">
        <v>188</v>
      </c>
      <c r="DR21" t="s">
        <v>182</v>
      </c>
      <c r="EY21" t="s">
        <v>171</v>
      </c>
      <c r="FG21" t="s">
        <v>129</v>
      </c>
      <c r="FN21" t="s">
        <v>179</v>
      </c>
    </row>
    <row r="22" spans="1:175" x14ac:dyDescent="0.45">
      <c r="A22" s="7"/>
      <c r="E22">
        <v>5972</v>
      </c>
      <c r="F22">
        <f>HEX2DEC(E22)</f>
        <v>22898</v>
      </c>
      <c r="G22">
        <v>0</v>
      </c>
      <c r="H22" t="str">
        <f>DEC2HEX(G22)</f>
        <v>0</v>
      </c>
      <c r="I22" t="str">
        <f>DEC2HEX(G22+$F$22)</f>
        <v>5972</v>
      </c>
      <c r="N22" s="34" t="s">
        <v>163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CD22" s="105"/>
      <c r="CE22" s="105"/>
      <c r="CF22" s="105"/>
      <c r="CG22" s="105"/>
      <c r="CH22" s="105"/>
      <c r="CI22" s="105"/>
      <c r="CJ22" s="105"/>
      <c r="CK22" s="105"/>
      <c r="DR22" t="s">
        <v>183</v>
      </c>
      <c r="FH22" t="s">
        <v>130</v>
      </c>
      <c r="FO22" t="s">
        <v>181</v>
      </c>
    </row>
    <row r="23" spans="1:175" x14ac:dyDescent="0.45">
      <c r="A23" s="7"/>
      <c r="G23">
        <v>1</v>
      </c>
      <c r="H23" t="str">
        <f t="shared" ref="H23:H48" si="40">DEC2HEX(G23)</f>
        <v>1</v>
      </c>
      <c r="I23" t="str">
        <f t="shared" ref="I23:I48" si="41">DEC2HEX(G23+$F$22)</f>
        <v>5973</v>
      </c>
      <c r="N23" s="34" t="s">
        <v>164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CD23" s="105"/>
      <c r="CE23" s="105"/>
      <c r="CF23" s="105"/>
      <c r="CG23" s="105"/>
      <c r="CH23" s="105"/>
      <c r="CI23" s="105"/>
      <c r="CJ23" s="105"/>
      <c r="CK23" s="105"/>
      <c r="FH23" t="s">
        <v>132</v>
      </c>
    </row>
    <row r="24" spans="1:175" x14ac:dyDescent="0.45">
      <c r="A24" s="7"/>
      <c r="G24">
        <v>2</v>
      </c>
      <c r="H24" t="str">
        <f t="shared" si="40"/>
        <v>2</v>
      </c>
      <c r="I24" t="str">
        <f t="shared" si="41"/>
        <v>5974</v>
      </c>
      <c r="CD24" s="105"/>
      <c r="CE24" s="105"/>
      <c r="CF24" s="105"/>
      <c r="CG24" s="105"/>
      <c r="CH24" s="105"/>
      <c r="CI24" s="105"/>
      <c r="CJ24" s="105"/>
      <c r="CK24" s="105"/>
      <c r="EX24" t="s">
        <v>178</v>
      </c>
    </row>
    <row r="25" spans="1:175" x14ac:dyDescent="0.45">
      <c r="A25" s="7"/>
      <c r="G25">
        <v>3</v>
      </c>
      <c r="H25" t="str">
        <f t="shared" si="40"/>
        <v>3</v>
      </c>
      <c r="I25" t="str">
        <f t="shared" si="41"/>
        <v>5975</v>
      </c>
      <c r="CD25" s="105"/>
      <c r="CE25" s="105"/>
      <c r="CF25" s="105"/>
      <c r="CG25" s="105"/>
      <c r="CH25" s="105"/>
      <c r="CI25" s="105"/>
      <c r="CJ25" s="105"/>
      <c r="CK25" s="105"/>
      <c r="EX25" t="s">
        <v>177</v>
      </c>
    </row>
    <row r="26" spans="1:175" x14ac:dyDescent="0.45">
      <c r="A26" s="7"/>
      <c r="G26">
        <v>4</v>
      </c>
      <c r="H26" t="str">
        <f t="shared" si="40"/>
        <v>4</v>
      </c>
      <c r="I26" t="str">
        <f t="shared" si="41"/>
        <v>5976</v>
      </c>
      <c r="CD26" s="105"/>
      <c r="CE26" s="105"/>
      <c r="CF26" s="105"/>
      <c r="CG26" s="105"/>
      <c r="CH26" s="105"/>
      <c r="CI26" s="105"/>
      <c r="CJ26" s="105"/>
      <c r="CK26" s="105"/>
    </row>
    <row r="27" spans="1:175" x14ac:dyDescent="0.45">
      <c r="A27" s="7"/>
      <c r="G27">
        <v>5</v>
      </c>
      <c r="H27" t="str">
        <f t="shared" si="40"/>
        <v>5</v>
      </c>
      <c r="I27" t="str">
        <f t="shared" si="41"/>
        <v>5977</v>
      </c>
      <c r="CD27" s="105"/>
      <c r="CE27" s="105"/>
      <c r="CF27" s="105"/>
      <c r="CG27" s="105"/>
      <c r="CH27" s="105"/>
      <c r="CI27" s="105"/>
      <c r="CJ27" s="105"/>
      <c r="CK27" s="105"/>
    </row>
    <row r="28" spans="1:175" x14ac:dyDescent="0.45">
      <c r="A28" s="7"/>
      <c r="G28">
        <v>6</v>
      </c>
      <c r="H28" t="str">
        <f t="shared" si="40"/>
        <v>6</v>
      </c>
      <c r="I28" t="str">
        <f t="shared" si="41"/>
        <v>5978</v>
      </c>
      <c r="CD28" s="105"/>
      <c r="CE28" s="105"/>
      <c r="CF28" s="105"/>
      <c r="CG28" s="105"/>
      <c r="CH28" s="105"/>
      <c r="CI28" s="105"/>
      <c r="CJ28" s="105"/>
      <c r="CK28" s="105"/>
    </row>
    <row r="29" spans="1:175" x14ac:dyDescent="0.45">
      <c r="A29" s="7"/>
      <c r="G29">
        <v>7</v>
      </c>
      <c r="H29" t="str">
        <f t="shared" si="40"/>
        <v>7</v>
      </c>
      <c r="I29" t="str">
        <f t="shared" si="41"/>
        <v>5979</v>
      </c>
      <c r="CD29" s="105"/>
      <c r="CE29" s="105"/>
      <c r="CF29" s="105"/>
      <c r="CG29" s="105"/>
      <c r="CH29" s="105"/>
      <c r="CI29" s="105"/>
      <c r="CJ29" s="105"/>
      <c r="CK29" s="105"/>
    </row>
    <row r="30" spans="1:175" x14ac:dyDescent="0.45">
      <c r="A30" s="7"/>
      <c r="G30">
        <v>8</v>
      </c>
      <c r="H30" t="str">
        <f t="shared" si="40"/>
        <v>8</v>
      </c>
      <c r="I30" t="str">
        <f t="shared" si="41"/>
        <v>597A</v>
      </c>
      <c r="CD30" t="s">
        <v>121</v>
      </c>
    </row>
    <row r="31" spans="1:175" x14ac:dyDescent="0.45">
      <c r="A31" s="7"/>
      <c r="G31">
        <v>9</v>
      </c>
      <c r="H31" t="str">
        <f t="shared" si="40"/>
        <v>9</v>
      </c>
      <c r="I31" t="str">
        <f t="shared" si="41"/>
        <v>597B</v>
      </c>
    </row>
    <row r="32" spans="1:175" x14ac:dyDescent="0.45">
      <c r="A32" s="7"/>
      <c r="G32">
        <v>10</v>
      </c>
      <c r="H32" t="str">
        <f t="shared" si="40"/>
        <v>A</v>
      </c>
      <c r="I32" t="str">
        <f t="shared" si="41"/>
        <v>597C</v>
      </c>
    </row>
    <row r="33" spans="1:87" x14ac:dyDescent="0.45">
      <c r="A33" s="7"/>
      <c r="G33">
        <v>11</v>
      </c>
      <c r="H33" t="str">
        <f t="shared" si="40"/>
        <v>B</v>
      </c>
      <c r="I33" t="str">
        <f t="shared" si="41"/>
        <v>597D</v>
      </c>
      <c r="CD33" t="s">
        <v>189</v>
      </c>
    </row>
    <row r="34" spans="1:87" x14ac:dyDescent="0.45">
      <c r="A34" s="7"/>
      <c r="G34">
        <v>12</v>
      </c>
      <c r="H34" t="str">
        <f t="shared" si="40"/>
        <v>C</v>
      </c>
      <c r="I34" t="str">
        <f t="shared" si="41"/>
        <v>597E</v>
      </c>
      <c r="BN34" t="s">
        <v>134</v>
      </c>
    </row>
    <row r="35" spans="1:87" x14ac:dyDescent="0.45">
      <c r="G35">
        <v>13</v>
      </c>
      <c r="H35" t="str">
        <f t="shared" si="40"/>
        <v>D</v>
      </c>
      <c r="I35" t="str">
        <f t="shared" si="41"/>
        <v>597F</v>
      </c>
      <c r="BN35" t="s">
        <v>133</v>
      </c>
    </row>
    <row r="36" spans="1:87" x14ac:dyDescent="0.45">
      <c r="G36">
        <v>14</v>
      </c>
      <c r="H36" t="str">
        <f t="shared" si="40"/>
        <v>E</v>
      </c>
      <c r="I36" t="str">
        <f t="shared" si="41"/>
        <v>5980</v>
      </c>
      <c r="BN36">
        <f>HEX2DEC(4284)</f>
        <v>17028</v>
      </c>
      <c r="BO36" t="str">
        <f>DEC2HEX(BN36)</f>
        <v>4284</v>
      </c>
    </row>
    <row r="37" spans="1:87" x14ac:dyDescent="0.45">
      <c r="G37">
        <v>15</v>
      </c>
      <c r="H37" t="str">
        <f t="shared" si="40"/>
        <v>F</v>
      </c>
      <c r="I37" t="str">
        <f t="shared" si="41"/>
        <v>5981</v>
      </c>
      <c r="BL37" t="s">
        <v>135</v>
      </c>
      <c r="BM37">
        <v>243</v>
      </c>
      <c r="BN37">
        <f>IF(BM37&lt;=255,BM37*27,(6912+(BM37-256)*8))-16</f>
        <v>6545</v>
      </c>
      <c r="BO37" t="str">
        <f>DEC2HEX(BN37)</f>
        <v>1991</v>
      </c>
    </row>
    <row r="38" spans="1:87" x14ac:dyDescent="0.45">
      <c r="G38">
        <v>16</v>
      </c>
      <c r="H38" t="str">
        <f t="shared" si="40"/>
        <v>10</v>
      </c>
      <c r="I38" t="str">
        <f t="shared" si="41"/>
        <v>5982</v>
      </c>
      <c r="BN38">
        <f>BN36+BN37</f>
        <v>23573</v>
      </c>
      <c r="BO38" t="str">
        <f>DEC2HEX(BN38)</f>
        <v>5C15</v>
      </c>
    </row>
    <row r="39" spans="1:87" x14ac:dyDescent="0.45">
      <c r="G39">
        <v>17</v>
      </c>
      <c r="H39" t="str">
        <f t="shared" si="40"/>
        <v>11</v>
      </c>
      <c r="I39" t="str">
        <f t="shared" si="41"/>
        <v>5983</v>
      </c>
      <c r="BL39" t="s">
        <v>138</v>
      </c>
      <c r="BZ39" t="s">
        <v>76</v>
      </c>
      <c r="CE39" t="s">
        <v>77</v>
      </c>
      <c r="CG39">
        <v>9</v>
      </c>
      <c r="CI39">
        <f>_xlfn.BITLSHIFT(CG39,8)</f>
        <v>2304</v>
      </c>
    </row>
    <row r="40" spans="1:87" x14ac:dyDescent="0.45">
      <c r="G40">
        <v>18</v>
      </c>
      <c r="H40" t="str">
        <f t="shared" si="40"/>
        <v>12</v>
      </c>
      <c r="I40" t="str">
        <f t="shared" si="41"/>
        <v>5984</v>
      </c>
      <c r="CE40" t="s">
        <v>78</v>
      </c>
      <c r="CG40">
        <v>7</v>
      </c>
      <c r="CI40">
        <f>_xlfn.BITLSHIFT(CG40,8)</f>
        <v>1792</v>
      </c>
    </row>
    <row r="41" spans="1:87" x14ac:dyDescent="0.45">
      <c r="G41">
        <v>19</v>
      </c>
      <c r="H41" t="str">
        <f t="shared" si="40"/>
        <v>13</v>
      </c>
      <c r="I41" t="str">
        <f t="shared" si="41"/>
        <v>5985</v>
      </c>
      <c r="CE41" t="s">
        <v>17</v>
      </c>
      <c r="CG41">
        <v>3</v>
      </c>
      <c r="CI41">
        <f>_xlfn.BITLSHIFT(CG41,5)</f>
        <v>96</v>
      </c>
    </row>
    <row r="42" spans="1:87" x14ac:dyDescent="0.45">
      <c r="G42">
        <v>20</v>
      </c>
      <c r="H42" t="str">
        <f t="shared" si="40"/>
        <v>14</v>
      </c>
      <c r="I42" t="str">
        <f t="shared" si="41"/>
        <v>5986</v>
      </c>
      <c r="CE42" t="s">
        <v>16</v>
      </c>
      <c r="CG42">
        <v>7</v>
      </c>
      <c r="CI42">
        <f>_xlfn.BITLSHIFT(CG42,5)</f>
        <v>224</v>
      </c>
    </row>
    <row r="43" spans="1:87" x14ac:dyDescent="0.45">
      <c r="G43">
        <v>21</v>
      </c>
      <c r="H43" t="str">
        <f t="shared" si="40"/>
        <v>15</v>
      </c>
      <c r="I43" t="str">
        <f t="shared" si="41"/>
        <v>5987</v>
      </c>
    </row>
    <row r="44" spans="1:87" x14ac:dyDescent="0.45">
      <c r="G44">
        <v>22</v>
      </c>
      <c r="H44" t="str">
        <f t="shared" si="40"/>
        <v>16</v>
      </c>
      <c r="I44" t="str">
        <f t="shared" si="41"/>
        <v>5988</v>
      </c>
    </row>
    <row r="45" spans="1:87" x14ac:dyDescent="0.45">
      <c r="G45">
        <v>23</v>
      </c>
      <c r="H45" t="str">
        <f t="shared" si="40"/>
        <v>17</v>
      </c>
      <c r="I45" t="str">
        <f t="shared" si="41"/>
        <v>5989</v>
      </c>
      <c r="CI45">
        <f>CI39+CI41+15</f>
        <v>2415</v>
      </c>
    </row>
    <row r="46" spans="1:87" x14ac:dyDescent="0.45">
      <c r="G46">
        <v>24</v>
      </c>
      <c r="H46" t="str">
        <f t="shared" si="40"/>
        <v>18</v>
      </c>
      <c r="I46" t="str">
        <f t="shared" si="41"/>
        <v>598A</v>
      </c>
      <c r="CI46">
        <f>CI40+CI42+15</f>
        <v>2031</v>
      </c>
    </row>
    <row r="47" spans="1:87" x14ac:dyDescent="0.45">
      <c r="G47">
        <v>25</v>
      </c>
      <c r="H47" t="str">
        <f t="shared" si="40"/>
        <v>19</v>
      </c>
      <c r="I47" t="str">
        <f t="shared" si="41"/>
        <v>598B</v>
      </c>
    </row>
    <row r="48" spans="1:87" x14ac:dyDescent="0.45">
      <c r="G48">
        <v>26</v>
      </c>
      <c r="H48" t="str">
        <f t="shared" si="40"/>
        <v>1A</v>
      </c>
      <c r="I48" t="str">
        <f t="shared" si="41"/>
        <v>598C</v>
      </c>
    </row>
  </sheetData>
  <mergeCells count="136">
    <mergeCell ref="CD16:CK29"/>
    <mergeCell ref="GT9:HA14"/>
    <mergeCell ref="HB9:HI14"/>
    <mergeCell ref="BN9:BU14"/>
    <mergeCell ref="R9:T14"/>
    <mergeCell ref="U9:W14"/>
    <mergeCell ref="X9:Z14"/>
    <mergeCell ref="AA9:AG14"/>
    <mergeCell ref="DB9:DQ14"/>
    <mergeCell ref="BV9:CC14"/>
    <mergeCell ref="CD9:CK14"/>
    <mergeCell ref="CL9:DA14"/>
    <mergeCell ref="AX9:BG14"/>
    <mergeCell ref="BH9:BM14"/>
    <mergeCell ref="AR9:AW14"/>
    <mergeCell ref="AH9:AQ14"/>
    <mergeCell ref="B2:I2"/>
    <mergeCell ref="J2:Q2"/>
    <mergeCell ref="R2:Y2"/>
    <mergeCell ref="Z2:AG2"/>
    <mergeCell ref="AH2:AO2"/>
    <mergeCell ref="AP2:AW2"/>
    <mergeCell ref="B8:H8"/>
    <mergeCell ref="F7:H7"/>
    <mergeCell ref="AA7:AG7"/>
    <mergeCell ref="X7:Z7"/>
    <mergeCell ref="R7:T7"/>
    <mergeCell ref="U7:W7"/>
    <mergeCell ref="B4:Q4"/>
    <mergeCell ref="R4:AG4"/>
    <mergeCell ref="B9:H14"/>
    <mergeCell ref="DJ2:DQ2"/>
    <mergeCell ref="DR2:DY2"/>
    <mergeCell ref="DZ2:EG2"/>
    <mergeCell ref="EH2:EO2"/>
    <mergeCell ref="AX2:BE2"/>
    <mergeCell ref="BF2:BM2"/>
    <mergeCell ref="BN2:BU2"/>
    <mergeCell ref="BV2:CC2"/>
    <mergeCell ref="CD2:CK2"/>
    <mergeCell ref="CL2:CS2"/>
    <mergeCell ref="J3:Q3"/>
    <mergeCell ref="R3:Y3"/>
    <mergeCell ref="Z3:AG3"/>
    <mergeCell ref="AH3:AO3"/>
    <mergeCell ref="AP3:AW3"/>
    <mergeCell ref="AX3:BE3"/>
    <mergeCell ref="BF3:BM3"/>
    <mergeCell ref="CT2:DA2"/>
    <mergeCell ref="DB2:DI2"/>
    <mergeCell ref="CD3:CK3"/>
    <mergeCell ref="CL3:CS3"/>
    <mergeCell ref="CT3:DA3"/>
    <mergeCell ref="X8:Z8"/>
    <mergeCell ref="GD2:GK2"/>
    <mergeCell ref="GL2:GS2"/>
    <mergeCell ref="GT2:HA2"/>
    <mergeCell ref="HB2:HI2"/>
    <mergeCell ref="B1:BM1"/>
    <mergeCell ref="FF2:FM2"/>
    <mergeCell ref="FN2:FU2"/>
    <mergeCell ref="FV2:GC2"/>
    <mergeCell ref="FF3:FM3"/>
    <mergeCell ref="FN3:FU3"/>
    <mergeCell ref="FV3:GC3"/>
    <mergeCell ref="BN1:HI1"/>
    <mergeCell ref="DJ3:DQ3"/>
    <mergeCell ref="DR3:DY3"/>
    <mergeCell ref="DZ3:EG3"/>
    <mergeCell ref="EH3:EO3"/>
    <mergeCell ref="EP3:EW3"/>
    <mergeCell ref="EX3:FE3"/>
    <mergeCell ref="BN3:BU3"/>
    <mergeCell ref="BV3:CC3"/>
    <mergeCell ref="DB3:DI3"/>
    <mergeCell ref="EP2:EW2"/>
    <mergeCell ref="EX2:FE2"/>
    <mergeCell ref="B3:I3"/>
    <mergeCell ref="GD3:GK3"/>
    <mergeCell ref="GL3:GS3"/>
    <mergeCell ref="GT3:HA3"/>
    <mergeCell ref="HB3:HI3"/>
    <mergeCell ref="AR7:AW7"/>
    <mergeCell ref="BH7:BM7"/>
    <mergeCell ref="AX7:BG7"/>
    <mergeCell ref="BN7:BU7"/>
    <mergeCell ref="HB4:HI4"/>
    <mergeCell ref="AH4:AW4"/>
    <mergeCell ref="AX4:BM4"/>
    <mergeCell ref="DR4:EG4"/>
    <mergeCell ref="EP4:EW4"/>
    <mergeCell ref="EX4:FE4"/>
    <mergeCell ref="FF4:FM4"/>
    <mergeCell ref="FN4:FU4"/>
    <mergeCell ref="EH4:EO4"/>
    <mergeCell ref="BN4:BU4"/>
    <mergeCell ref="BV4:CC4"/>
    <mergeCell ref="CD4:CK4"/>
    <mergeCell ref="BV7:CC7"/>
    <mergeCell ref="EY7:FE7"/>
    <mergeCell ref="CL4:DA4"/>
    <mergeCell ref="DB4:DQ4"/>
    <mergeCell ref="EP7:EW7"/>
    <mergeCell ref="GO7:GS7"/>
    <mergeCell ref="GL7:GN7"/>
    <mergeCell ref="DR8:EG8"/>
    <mergeCell ref="GL4:GS4"/>
    <mergeCell ref="DR7:DU7"/>
    <mergeCell ref="FK7:FM7"/>
    <mergeCell ref="GB7:GG7"/>
    <mergeCell ref="FV7:GA7"/>
    <mergeCell ref="FN7:FU7"/>
    <mergeCell ref="CX7:DA7"/>
    <mergeCell ref="FV4:GK4"/>
    <mergeCell ref="GH7:GK7"/>
    <mergeCell ref="GT4:HA4"/>
    <mergeCell ref="GV7:HA7"/>
    <mergeCell ref="HB7:HI7"/>
    <mergeCell ref="I9:Q14"/>
    <mergeCell ref="CD7:CK7"/>
    <mergeCell ref="AH7:AQ7"/>
    <mergeCell ref="I7:Q7"/>
    <mergeCell ref="CP7:CW7"/>
    <mergeCell ref="CL7:CO7"/>
    <mergeCell ref="DN7:DQ7"/>
    <mergeCell ref="DB7:DC7"/>
    <mergeCell ref="DF7:DM7"/>
    <mergeCell ref="DR9:EG14"/>
    <mergeCell ref="EP9:EW14"/>
    <mergeCell ref="FV9:GA14"/>
    <mergeCell ref="GB9:GG14"/>
    <mergeCell ref="CL8:DA8"/>
    <mergeCell ref="DB8:DQ8"/>
    <mergeCell ref="DV7:EA7"/>
    <mergeCell ref="EB7:EG7"/>
    <mergeCell ref="EH7:EO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0BAE-2D35-4D5B-9DEC-B633C8DBB197}">
  <dimension ref="A1:G41"/>
  <sheetViews>
    <sheetView workbookViewId="0">
      <pane ySplit="2" topLeftCell="A9" activePane="bottomLeft" state="frozenSplit"/>
      <selection pane="bottomLeft" activeCell="A2" sqref="A2"/>
    </sheetView>
  </sheetViews>
  <sheetFormatPr defaultRowHeight="14.25" x14ac:dyDescent="0.45"/>
  <cols>
    <col min="1" max="1" width="28.86328125" bestFit="1" customWidth="1"/>
    <col min="2" max="2" width="3.59765625" bestFit="1" customWidth="1"/>
    <col min="3" max="3" width="5.73046875" bestFit="1" customWidth="1"/>
    <col min="4" max="4" width="25.59765625" bestFit="1" customWidth="1"/>
    <col min="5" max="5" width="39.06640625" customWidth="1"/>
    <col min="6" max="6" width="26.86328125" bestFit="1" customWidth="1"/>
    <col min="7" max="7" width="54.73046875" customWidth="1"/>
  </cols>
  <sheetData>
    <row r="1" spans="1:7" x14ac:dyDescent="0.45">
      <c r="A1" t="s">
        <v>160</v>
      </c>
      <c r="C1">
        <f>HEX2DEC("2654")</f>
        <v>9812</v>
      </c>
    </row>
    <row r="2" spans="1:7" x14ac:dyDescent="0.45">
      <c r="A2" t="s">
        <v>83</v>
      </c>
      <c r="B2" t="s">
        <v>84</v>
      </c>
      <c r="C2" t="s">
        <v>109</v>
      </c>
      <c r="D2" t="s">
        <v>86</v>
      </c>
      <c r="E2" t="s">
        <v>85</v>
      </c>
      <c r="G2" t="s">
        <v>118</v>
      </c>
    </row>
    <row r="3" spans="1:7" ht="42.75" x14ac:dyDescent="0.45">
      <c r="A3">
        <v>0</v>
      </c>
      <c r="B3" t="str">
        <f>DEC2HEX(A3)</f>
        <v>0</v>
      </c>
      <c r="C3" t="str">
        <f>DEC2HEX(A3+$C$1)</f>
        <v>2654</v>
      </c>
      <c r="D3" t="s">
        <v>100</v>
      </c>
      <c r="F3" s="20" t="s">
        <v>99</v>
      </c>
    </row>
    <row r="4" spans="1:7" x14ac:dyDescent="0.45">
      <c r="A4">
        <v>1</v>
      </c>
      <c r="B4" t="str">
        <f t="shared" ref="B4:B40" si="0">DEC2HEX(A4)</f>
        <v>1</v>
      </c>
      <c r="C4" t="str">
        <f t="shared" ref="C4:C40" si="1">DEC2HEX(A4+$C$1)</f>
        <v>2655</v>
      </c>
    </row>
    <row r="5" spans="1:7" ht="57" x14ac:dyDescent="0.45">
      <c r="A5">
        <v>2</v>
      </c>
      <c r="B5" t="str">
        <f t="shared" si="0"/>
        <v>2</v>
      </c>
      <c r="C5" t="str">
        <f t="shared" si="1"/>
        <v>2656</v>
      </c>
      <c r="D5" t="s">
        <v>104</v>
      </c>
      <c r="F5" s="20" t="s">
        <v>101</v>
      </c>
      <c r="G5" s="20" t="s">
        <v>119</v>
      </c>
    </row>
    <row r="6" spans="1:7" x14ac:dyDescent="0.45">
      <c r="A6">
        <v>3</v>
      </c>
      <c r="B6" t="str">
        <f t="shared" si="0"/>
        <v>3</v>
      </c>
      <c r="C6" t="str">
        <f t="shared" si="1"/>
        <v>2657</v>
      </c>
    </row>
    <row r="7" spans="1:7" ht="57" x14ac:dyDescent="0.45">
      <c r="A7">
        <v>4</v>
      </c>
      <c r="B7" t="str">
        <f t="shared" si="0"/>
        <v>4</v>
      </c>
      <c r="C7" t="str">
        <f t="shared" si="1"/>
        <v>2658</v>
      </c>
      <c r="D7" t="s">
        <v>103</v>
      </c>
      <c r="E7" s="30" t="s">
        <v>141</v>
      </c>
      <c r="F7" s="20" t="s">
        <v>102</v>
      </c>
    </row>
    <row r="8" spans="1:7" x14ac:dyDescent="0.45">
      <c r="A8">
        <v>5</v>
      </c>
      <c r="B8" t="str">
        <f t="shared" si="0"/>
        <v>5</v>
      </c>
      <c r="C8" t="str">
        <f t="shared" si="1"/>
        <v>2659</v>
      </c>
    </row>
    <row r="9" spans="1:7" x14ac:dyDescent="0.45">
      <c r="A9">
        <v>6</v>
      </c>
      <c r="B9" t="str">
        <f t="shared" si="0"/>
        <v>6</v>
      </c>
      <c r="C9" t="str">
        <f t="shared" si="1"/>
        <v>265A</v>
      </c>
      <c r="D9" t="s">
        <v>112</v>
      </c>
    </row>
    <row r="10" spans="1:7" x14ac:dyDescent="0.45">
      <c r="A10">
        <v>7</v>
      </c>
      <c r="B10" t="str">
        <f t="shared" si="0"/>
        <v>7</v>
      </c>
      <c r="C10" t="str">
        <f t="shared" si="1"/>
        <v>265B</v>
      </c>
    </row>
    <row r="11" spans="1:7" x14ac:dyDescent="0.45">
      <c r="A11">
        <v>8</v>
      </c>
      <c r="B11" t="str">
        <f t="shared" si="0"/>
        <v>8</v>
      </c>
      <c r="C11" t="str">
        <f t="shared" si="1"/>
        <v>265C</v>
      </c>
      <c r="D11" t="s">
        <v>113</v>
      </c>
    </row>
    <row r="12" spans="1:7" x14ac:dyDescent="0.45">
      <c r="A12">
        <v>9</v>
      </c>
      <c r="B12" t="str">
        <f t="shared" si="0"/>
        <v>9</v>
      </c>
      <c r="C12" t="str">
        <f t="shared" si="1"/>
        <v>265D</v>
      </c>
    </row>
    <row r="13" spans="1:7" x14ac:dyDescent="0.45">
      <c r="A13">
        <v>10</v>
      </c>
      <c r="B13" t="str">
        <f t="shared" si="0"/>
        <v>A</v>
      </c>
      <c r="C13" t="str">
        <f t="shared" si="1"/>
        <v>265E</v>
      </c>
      <c r="D13" t="s">
        <v>98</v>
      </c>
    </row>
    <row r="14" spans="1:7" x14ac:dyDescent="0.45">
      <c r="A14">
        <v>11</v>
      </c>
      <c r="B14" t="str">
        <f t="shared" si="0"/>
        <v>B</v>
      </c>
      <c r="C14" t="str">
        <f t="shared" si="1"/>
        <v>265F</v>
      </c>
    </row>
    <row r="15" spans="1:7" x14ac:dyDescent="0.45">
      <c r="A15">
        <v>12</v>
      </c>
      <c r="B15" t="str">
        <f t="shared" si="0"/>
        <v>C</v>
      </c>
      <c r="C15" t="str">
        <f t="shared" si="1"/>
        <v>2660</v>
      </c>
      <c r="D15" t="s">
        <v>113</v>
      </c>
      <c r="F15" t="s">
        <v>108</v>
      </c>
    </row>
    <row r="16" spans="1:7" x14ac:dyDescent="0.45">
      <c r="A16">
        <v>13</v>
      </c>
      <c r="B16" t="str">
        <f t="shared" si="0"/>
        <v>D</v>
      </c>
      <c r="C16" t="str">
        <f t="shared" si="1"/>
        <v>2661</v>
      </c>
    </row>
    <row r="17" spans="1:6" x14ac:dyDescent="0.45">
      <c r="A17">
        <v>14</v>
      </c>
      <c r="B17" t="str">
        <f t="shared" si="0"/>
        <v>E</v>
      </c>
      <c r="C17" t="str">
        <f t="shared" si="1"/>
        <v>2662</v>
      </c>
      <c r="D17" t="s">
        <v>113</v>
      </c>
    </row>
    <row r="18" spans="1:6" x14ac:dyDescent="0.45">
      <c r="A18">
        <v>15</v>
      </c>
      <c r="B18" t="str">
        <f t="shared" si="0"/>
        <v>F</v>
      </c>
      <c r="C18" t="str">
        <f t="shared" si="1"/>
        <v>2663</v>
      </c>
    </row>
    <row r="19" spans="1:6" x14ac:dyDescent="0.45">
      <c r="A19">
        <v>16</v>
      </c>
      <c r="B19" t="str">
        <f t="shared" si="0"/>
        <v>10</v>
      </c>
      <c r="C19" t="str">
        <f t="shared" si="1"/>
        <v>2664</v>
      </c>
      <c r="D19" t="s">
        <v>116</v>
      </c>
    </row>
    <row r="20" spans="1:6" x14ac:dyDescent="0.45">
      <c r="A20">
        <v>17</v>
      </c>
      <c r="B20" t="str">
        <f t="shared" si="0"/>
        <v>11</v>
      </c>
      <c r="C20" t="str">
        <f t="shared" si="1"/>
        <v>2665</v>
      </c>
    </row>
    <row r="21" spans="1:6" x14ac:dyDescent="0.45">
      <c r="A21">
        <v>18</v>
      </c>
      <c r="B21" t="str">
        <f t="shared" si="0"/>
        <v>12</v>
      </c>
      <c r="C21" t="str">
        <f t="shared" si="1"/>
        <v>2666</v>
      </c>
      <c r="D21" t="s">
        <v>107</v>
      </c>
    </row>
    <row r="22" spans="1:6" x14ac:dyDescent="0.45">
      <c r="A22">
        <v>19</v>
      </c>
      <c r="B22" t="str">
        <f t="shared" si="0"/>
        <v>13</v>
      </c>
      <c r="C22" t="str">
        <f t="shared" si="1"/>
        <v>2667</v>
      </c>
    </row>
    <row r="23" spans="1:6" x14ac:dyDescent="0.45">
      <c r="A23">
        <v>20</v>
      </c>
      <c r="B23" t="str">
        <f t="shared" si="0"/>
        <v>14</v>
      </c>
      <c r="C23" t="str">
        <f t="shared" si="1"/>
        <v>2668</v>
      </c>
      <c r="D23" t="s">
        <v>115</v>
      </c>
      <c r="F23" t="s">
        <v>106</v>
      </c>
    </row>
    <row r="24" spans="1:6" x14ac:dyDescent="0.45">
      <c r="A24">
        <v>21</v>
      </c>
      <c r="B24" t="str">
        <f t="shared" si="0"/>
        <v>15</v>
      </c>
      <c r="C24" t="str">
        <f t="shared" si="1"/>
        <v>2669</v>
      </c>
    </row>
    <row r="25" spans="1:6" x14ac:dyDescent="0.45">
      <c r="A25">
        <v>22</v>
      </c>
      <c r="B25" t="str">
        <f t="shared" si="0"/>
        <v>16</v>
      </c>
      <c r="C25" t="str">
        <f t="shared" si="1"/>
        <v>266A</v>
      </c>
      <c r="D25" t="s">
        <v>90</v>
      </c>
    </row>
    <row r="26" spans="1:6" x14ac:dyDescent="0.45">
      <c r="A26">
        <v>23</v>
      </c>
      <c r="B26" t="str">
        <f t="shared" si="0"/>
        <v>17</v>
      </c>
      <c r="C26" t="str">
        <f t="shared" si="1"/>
        <v>266B</v>
      </c>
      <c r="D26" t="s">
        <v>110</v>
      </c>
    </row>
    <row r="27" spans="1:6" x14ac:dyDescent="0.45">
      <c r="A27">
        <v>24</v>
      </c>
      <c r="B27" t="str">
        <f t="shared" si="0"/>
        <v>18</v>
      </c>
      <c r="C27" t="str">
        <f t="shared" si="1"/>
        <v>266C</v>
      </c>
      <c r="D27" t="s">
        <v>88</v>
      </c>
    </row>
    <row r="28" spans="1:6" x14ac:dyDescent="0.45">
      <c r="A28">
        <v>25</v>
      </c>
      <c r="B28" t="str">
        <f t="shared" si="0"/>
        <v>19</v>
      </c>
      <c r="C28" t="str">
        <f t="shared" si="1"/>
        <v>266D</v>
      </c>
      <c r="D28" t="s">
        <v>96</v>
      </c>
    </row>
    <row r="29" spans="1:6" x14ac:dyDescent="0.45">
      <c r="A29">
        <v>26</v>
      </c>
      <c r="B29" t="str">
        <f t="shared" si="0"/>
        <v>1A</v>
      </c>
      <c r="C29" t="str">
        <f t="shared" si="1"/>
        <v>266E</v>
      </c>
      <c r="D29" t="s">
        <v>89</v>
      </c>
    </row>
    <row r="30" spans="1:6" x14ac:dyDescent="0.45">
      <c r="A30">
        <v>27</v>
      </c>
      <c r="B30" t="str">
        <f t="shared" si="0"/>
        <v>1B</v>
      </c>
      <c r="C30" t="str">
        <f t="shared" si="1"/>
        <v>266F</v>
      </c>
      <c r="D30" t="s">
        <v>23</v>
      </c>
    </row>
    <row r="31" spans="1:6" x14ac:dyDescent="0.45">
      <c r="A31">
        <v>28</v>
      </c>
      <c r="B31" t="str">
        <f t="shared" si="0"/>
        <v>1C</v>
      </c>
      <c r="C31" t="str">
        <f t="shared" si="1"/>
        <v>2670</v>
      </c>
      <c r="D31" t="s">
        <v>91</v>
      </c>
    </row>
    <row r="32" spans="1:6" x14ac:dyDescent="0.45">
      <c r="A32">
        <v>29</v>
      </c>
      <c r="B32" t="str">
        <f t="shared" si="0"/>
        <v>1D</v>
      </c>
      <c r="C32" t="str">
        <f t="shared" si="1"/>
        <v>2671</v>
      </c>
    </row>
    <row r="33" spans="1:5" x14ac:dyDescent="0.45">
      <c r="A33">
        <v>30</v>
      </c>
      <c r="B33" t="str">
        <f t="shared" si="0"/>
        <v>1E</v>
      </c>
      <c r="C33" t="str">
        <f t="shared" si="1"/>
        <v>2672</v>
      </c>
      <c r="D33" t="s">
        <v>94</v>
      </c>
      <c r="E33" t="s">
        <v>95</v>
      </c>
    </row>
    <row r="34" spans="1:5" x14ac:dyDescent="0.45">
      <c r="A34">
        <v>31</v>
      </c>
      <c r="B34" t="str">
        <f t="shared" si="0"/>
        <v>1F</v>
      </c>
      <c r="C34" t="str">
        <f t="shared" si="1"/>
        <v>2673</v>
      </c>
    </row>
    <row r="35" spans="1:5" x14ac:dyDescent="0.45">
      <c r="A35">
        <v>32</v>
      </c>
      <c r="B35" t="str">
        <f t="shared" si="0"/>
        <v>20</v>
      </c>
      <c r="C35" t="str">
        <f t="shared" si="1"/>
        <v>2674</v>
      </c>
      <c r="D35" t="s">
        <v>87</v>
      </c>
    </row>
    <row r="36" spans="1:5" x14ac:dyDescent="0.45">
      <c r="A36">
        <v>33</v>
      </c>
      <c r="B36" t="str">
        <f t="shared" si="0"/>
        <v>21</v>
      </c>
      <c r="C36" t="str">
        <f t="shared" si="1"/>
        <v>2675</v>
      </c>
    </row>
    <row r="37" spans="1:5" x14ac:dyDescent="0.45">
      <c r="A37">
        <v>34</v>
      </c>
      <c r="B37" t="str">
        <f t="shared" si="0"/>
        <v>22</v>
      </c>
      <c r="C37" t="str">
        <f t="shared" si="1"/>
        <v>2676</v>
      </c>
      <c r="D37" t="s">
        <v>92</v>
      </c>
    </row>
    <row r="38" spans="1:5" x14ac:dyDescent="0.45">
      <c r="A38">
        <v>35</v>
      </c>
      <c r="B38" t="str">
        <f t="shared" si="0"/>
        <v>23</v>
      </c>
      <c r="C38" t="str">
        <f t="shared" si="1"/>
        <v>2677</v>
      </c>
      <c r="D38" t="s">
        <v>93</v>
      </c>
    </row>
    <row r="39" spans="1:5" x14ac:dyDescent="0.45">
      <c r="A39">
        <v>36</v>
      </c>
      <c r="B39" t="str">
        <f t="shared" si="0"/>
        <v>24</v>
      </c>
      <c r="C39" t="str">
        <f t="shared" si="1"/>
        <v>2678</v>
      </c>
    </row>
    <row r="40" spans="1:5" x14ac:dyDescent="0.45">
      <c r="A40">
        <v>37</v>
      </c>
      <c r="B40" t="str">
        <f t="shared" si="0"/>
        <v>25</v>
      </c>
      <c r="C40" t="str">
        <f t="shared" si="1"/>
        <v>2679</v>
      </c>
      <c r="D40" t="s">
        <v>111</v>
      </c>
    </row>
    <row r="41" spans="1:5" x14ac:dyDescent="0.45">
      <c r="A41">
        <v>38</v>
      </c>
      <c r="B41" t="str">
        <f t="shared" ref="B41" si="2">DEC2HEX(A41)</f>
        <v>26</v>
      </c>
      <c r="C41" t="str">
        <f t="shared" ref="C41" si="3">DEC2HEX(A41+$C$1)</f>
        <v>267A</v>
      </c>
      <c r="D41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DSeg 2654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2021-08-12T20:30:39Z</dcterms:created>
  <dcterms:modified xsi:type="dcterms:W3CDTF">2021-08-29T18:23:19Z</dcterms:modified>
</cp:coreProperties>
</file>