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CSG Visit Frequencies" sheetId="1" r:id="rId1"/>
    <sheet name="UR Visit Frequencies" sheetId="5" r:id="rId2"/>
    <sheet name="Response Time Comparison" sheetId="7" r:id="rId3"/>
  </sheets>
  <calcPr calcId="152511"/>
</workbook>
</file>

<file path=xl/calcChain.xml><?xml version="1.0" encoding="utf-8"?>
<calcChain xmlns="http://schemas.openxmlformats.org/spreadsheetml/2006/main">
  <c r="W32" i="7" l="1"/>
  <c r="V32" i="7"/>
  <c r="W31" i="7"/>
  <c r="V31" i="7"/>
  <c r="W27" i="7"/>
  <c r="V27" i="7"/>
  <c r="W26" i="7"/>
  <c r="V26" i="7"/>
  <c r="W21" i="7"/>
  <c r="V21" i="7"/>
  <c r="W20" i="7"/>
  <c r="V20" i="7"/>
  <c r="W15" i="7"/>
  <c r="V15" i="7"/>
  <c r="W14" i="7"/>
  <c r="V14" i="7"/>
  <c r="W9" i="7"/>
  <c r="V9" i="7"/>
  <c r="W8" i="7"/>
  <c r="V8" i="7"/>
  <c r="N65" i="5" l="1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28" i="1"/>
  <c r="O29" i="1"/>
  <c r="O30" i="1"/>
  <c r="O31" i="1"/>
  <c r="O32" i="1"/>
  <c r="O33" i="1"/>
  <c r="O34" i="1"/>
  <c r="O27" i="1"/>
  <c r="N28" i="1"/>
  <c r="N29" i="1"/>
  <c r="N30" i="1"/>
  <c r="N31" i="1"/>
  <c r="N32" i="1"/>
  <c r="N33" i="1"/>
  <c r="N34" i="1"/>
  <c r="N27" i="1"/>
  <c r="M28" i="1"/>
  <c r="M29" i="1"/>
  <c r="M30" i="1"/>
  <c r="M31" i="1"/>
  <c r="M32" i="1"/>
  <c r="M33" i="1"/>
  <c r="M34" i="1"/>
  <c r="M27" i="1"/>
</calcChain>
</file>

<file path=xl/sharedStrings.xml><?xml version="1.0" encoding="utf-8"?>
<sst xmlns="http://schemas.openxmlformats.org/spreadsheetml/2006/main" count="246" uniqueCount="46">
  <si>
    <t>HIGHEST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</si>
  <si>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</si>
  <si>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</si>
  <si>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</si>
  <si>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</si>
  <si>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</si>
  <si>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</si>
  <si>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</si>
  <si>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</si>
  <si>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</si>
  <si>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</si>
  <si>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LOWEST</t>
  </si>
  <si>
    <t>AVERAGE</t>
  </si>
  <si>
    <t>Scenario 2: (2 patrols)</t>
  </si>
  <si>
    <t>Scenario 1: (1 patrol)</t>
  </si>
  <si>
    <t>Scenario 3: (3 patrols)</t>
  </si>
  <si>
    <t>Scenario 4: (4 patrols)</t>
  </si>
  <si>
    <t>Area</t>
  </si>
  <si>
    <t>A</t>
  </si>
  <si>
    <t>B</t>
  </si>
  <si>
    <t>C</t>
  </si>
  <si>
    <t>D</t>
  </si>
  <si>
    <t>E</t>
  </si>
  <si>
    <t>F</t>
  </si>
  <si>
    <t>G</t>
  </si>
  <si>
    <t>H</t>
  </si>
  <si>
    <t>AREA</t>
  </si>
  <si>
    <t>Weight</t>
  </si>
  <si>
    <t>40/180</t>
  </si>
  <si>
    <t>35/180</t>
  </si>
  <si>
    <t>30/180</t>
  </si>
  <si>
    <t>25/180</t>
  </si>
  <si>
    <t>20/180</t>
  </si>
  <si>
    <t>15/180</t>
  </si>
  <si>
    <t>10/180</t>
  </si>
  <si>
    <t>5/180</t>
  </si>
  <si>
    <t xml:space="preserve"> </t>
  </si>
  <si>
    <t>Average</t>
  </si>
  <si>
    <t>Median</t>
  </si>
  <si>
    <t>2 patrols in Zone</t>
  </si>
  <si>
    <t>3 patrols in Zone</t>
  </si>
  <si>
    <t>Cpark (Zone 1)</t>
  </si>
  <si>
    <t>Oblation (Zone 1)</t>
  </si>
  <si>
    <t xml:space="preserve">Raymundo Gate (Zone 1) </t>
  </si>
  <si>
    <t>Baker Hall (Zone 2)</t>
  </si>
  <si>
    <t>CEAT (Zone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</si>
</sst>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OCSG Scenario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'OCSG Visit Frequencies'!$M$58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'OCSG Visit Frequencies'!$M$59:$M$66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37</c:v>
                </c:pt>
                <c:pt idx="3">
                  <c:v>34</c:v>
                </c:pt>
                <c:pt idx="4">
                  <c:v>31</c:v>
                </c:pt>
                <c:pt idx="5">
                  <c:v>25</c:v>
                </c:pt>
                <c:pt idx="6">
                  <c:v>19</c:v>
                </c:pt>
                <c:pt idx="7">
                  <c:v>14</c:v>
                </c:pt>
              </c:numCache>
            </c:numRef>
          </c:val>
        </c:ser>
        <c:ser>
          <c:idx val="1"/>
          <c:order val="1"/>
          <c:tx>
            <c:strRef>
              <c:f>'OCSG Visit Frequencies'!$N$58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'OCSG Visit Frequencies'!$N$59:$N$66</c:f>
              <c:numCache>
                <c:formatCode>General</c:formatCode>
                <c:ptCount val="8"/>
                <c:pt idx="0">
                  <c:v>30</c:v>
                </c:pt>
                <c:pt idx="1">
                  <c:v>28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2352"/>
        <c:axId val="846396576"/>
      </c:barChart>
      <c:lineChart>
        <c:grouping val="standard"/>
        <c:varyColors val="0"/>
        <c:ser>
          <c:idx val="2"/>
          <c:order val="2"/>
          <c:tx>
            <c:strRef>
              <c:f>'OCSG Visit Frequencies'!$O$58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'OCSG Visit Frequencies'!$O$59:$O$66</c:f>
              <c:numCache>
                <c:formatCode>General</c:formatCode>
                <c:ptCount val="8"/>
                <c:pt idx="0">
                  <c:v>37.200000000000003</c:v>
                </c:pt>
                <c:pt idx="1">
                  <c:v>34.299999999999997</c:v>
                </c:pt>
                <c:pt idx="2">
                  <c:v>31.4</c:v>
                </c:pt>
                <c:pt idx="3">
                  <c:v>28.1</c:v>
                </c:pt>
                <c:pt idx="4">
                  <c:v>26.1</c:v>
                </c:pt>
                <c:pt idx="5">
                  <c:v>20.5</c:v>
                </c:pt>
                <c:pt idx="6">
                  <c:v>14.7</c:v>
                </c:pt>
                <c:pt idx="7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12352"/>
        <c:axId val="846396576"/>
      </c:lineChart>
      <c:catAx>
        <c:axId val="8464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6576"/>
        <c:crosses val="autoZero"/>
        <c:auto val="1"/>
        <c:lblAlgn val="ctr"/>
        <c:lblOffset val="100"/>
        <c:noMultiLvlLbl val="0"/>
      </c:catAx>
      <c:valAx>
        <c:axId val="846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2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OCSG Scenario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'OCSG Visit Frequencies'!$M$10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'OCSG Visit Frequencies'!$A$11:$A$18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'OCSG Visit Frequencies'!$M$11:$M$18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'OCSG Visit Frequencies'!$N$10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'OCSG Visit Frequencies'!$A$11:$A$18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'OCSG Visit Frequencies'!$N$11:$N$18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04736"/>
        <c:axId val="846405280"/>
      </c:barChart>
      <c:lineChart>
        <c:grouping val="standard"/>
        <c:varyColors val="0"/>
        <c:ser>
          <c:idx val="2"/>
          <c:order val="2"/>
          <c:tx>
            <c:strRef>
              <c:f>'OCSG Visit Frequencies'!$O$10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'OCSG Visit Frequencies'!$O$11:$O$18</c:f>
              <c:numCache>
                <c:formatCode>General</c:formatCode>
                <c:ptCount val="8"/>
                <c:pt idx="0">
                  <c:v>10.3</c:v>
                </c:pt>
                <c:pt idx="1">
                  <c:v>9.9</c:v>
                </c:pt>
                <c:pt idx="2">
                  <c:v>8.8000000000000007</c:v>
                </c:pt>
                <c:pt idx="3">
                  <c:v>7.6</c:v>
                </c:pt>
                <c:pt idx="4">
                  <c:v>5.8</c:v>
                </c:pt>
                <c:pt idx="5">
                  <c:v>2.2999999999999998</c:v>
                </c:pt>
                <c:pt idx="6">
                  <c:v>3.6</c:v>
                </c:pt>
                <c:pt idx="7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04736"/>
        <c:axId val="846405280"/>
      </c:lineChart>
      <c:catAx>
        <c:axId val="8464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5280"/>
        <c:crosses val="autoZero"/>
        <c:auto val="1"/>
        <c:lblAlgn val="ctr"/>
        <c:lblOffset val="100"/>
        <c:noMultiLvlLbl val="0"/>
      </c:catAx>
      <c:valAx>
        <c:axId val="846405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visits</a:t>
                </a:r>
                <a:endParaRPr lang="en-P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4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OCSG Scenario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'OCSG Visit Frequencies'!$M$42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'OCSG Visit Frequencies'!$M$43:$M$50</c:f>
              <c:numCache>
                <c:formatCode>General</c:formatCode>
                <c:ptCount val="8"/>
                <c:pt idx="0">
                  <c:v>34</c:v>
                </c:pt>
                <c:pt idx="1">
                  <c:v>31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19</c:v>
                </c:pt>
                <c:pt idx="6">
                  <c:v>18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'OCSG Visit Frequencies'!$N$42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'OCSG Visit Frequencies'!$N$43:$N$50</c:f>
              <c:numCache>
                <c:formatCode>General</c:formatCode>
                <c:ptCount val="8"/>
                <c:pt idx="0">
                  <c:v>25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3440"/>
        <c:axId val="846408544"/>
      </c:barChart>
      <c:lineChart>
        <c:grouping val="standard"/>
        <c:varyColors val="0"/>
        <c:ser>
          <c:idx val="2"/>
          <c:order val="2"/>
          <c:tx>
            <c:strRef>
              <c:f>'OCSG Visit Frequencies'!$O$42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'OCSG Visit Frequencies'!$O$43:$O$50</c:f>
              <c:numCache>
                <c:formatCode>General</c:formatCode>
                <c:ptCount val="8"/>
                <c:pt idx="0">
                  <c:v>30.3</c:v>
                </c:pt>
                <c:pt idx="1">
                  <c:v>27.4</c:v>
                </c:pt>
                <c:pt idx="2">
                  <c:v>24</c:v>
                </c:pt>
                <c:pt idx="3">
                  <c:v>21.1</c:v>
                </c:pt>
                <c:pt idx="4">
                  <c:v>17.600000000000001</c:v>
                </c:pt>
                <c:pt idx="5">
                  <c:v>14.2</c:v>
                </c:pt>
                <c:pt idx="6">
                  <c:v>10.1</c:v>
                </c:pt>
                <c:pt idx="7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13440"/>
        <c:axId val="846408544"/>
      </c:lineChart>
      <c:catAx>
        <c:axId val="8464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8544"/>
        <c:crosses val="autoZero"/>
        <c:auto val="1"/>
        <c:lblAlgn val="ctr"/>
        <c:lblOffset val="100"/>
        <c:noMultiLvlLbl val="0"/>
      </c:catAx>
      <c:valAx>
        <c:axId val="846408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3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OCSG 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'OCSG Visit Frequencies'!$M$26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'OCSG Visit Frequencies'!$A$27:$A$34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'OCSG Visit Frequencies'!$M$27:$M$34</c:f>
              <c:numCache>
                <c:formatCode>General</c:formatCode>
                <c:ptCount val="8"/>
                <c:pt idx="0">
                  <c:v>29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'OCSG Visit Frequencies'!$N$26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'OCSG Visit Frequencies'!$A$27:$A$34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'OCSG Visit Frequencies'!$N$27:$N$34</c:f>
              <c:numCache>
                <c:formatCode>General</c:formatCode>
                <c:ptCount val="8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3984"/>
        <c:axId val="846409088"/>
      </c:barChart>
      <c:lineChart>
        <c:grouping val="standard"/>
        <c:varyColors val="0"/>
        <c:ser>
          <c:idx val="2"/>
          <c:order val="2"/>
          <c:tx>
            <c:strRef>
              <c:f>'OCSG Visit Frequencies'!$O$26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'OCSG Visit Frequencies'!$O$27:$O$34</c:f>
              <c:numCache>
                <c:formatCode>General</c:formatCode>
                <c:ptCount val="8"/>
                <c:pt idx="0">
                  <c:v>21.9</c:v>
                </c:pt>
                <c:pt idx="1">
                  <c:v>17.899999999999999</c:v>
                </c:pt>
                <c:pt idx="2">
                  <c:v>16.3</c:v>
                </c:pt>
                <c:pt idx="3">
                  <c:v>14.9</c:v>
                </c:pt>
                <c:pt idx="4">
                  <c:v>11.8</c:v>
                </c:pt>
                <c:pt idx="5">
                  <c:v>9.6999999999999993</c:v>
                </c:pt>
                <c:pt idx="6">
                  <c:v>5.3</c:v>
                </c:pt>
                <c:pt idx="7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13984"/>
        <c:axId val="846409088"/>
      </c:lineChart>
      <c:catAx>
        <c:axId val="8464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  <a:endParaRPr lang="en-PH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9088"/>
        <c:crosses val="autoZero"/>
        <c:auto val="1"/>
        <c:lblAlgn val="ctr"/>
        <c:lblOffset val="100"/>
        <c:noMultiLvlLbl val="0"/>
      </c:catAx>
      <c:valAx>
        <c:axId val="8464090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visits</a:t>
                </a:r>
                <a:endParaRPr lang="en-P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39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UR</a:t>
            </a:r>
            <a:r>
              <a:rPr lang="en-PH" baseline="0"/>
              <a:t> </a:t>
            </a:r>
            <a:r>
              <a:rPr lang="en-PH"/>
              <a:t>Scenario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 Visit Frequencies'!$L$57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 Visit Frequencies'!$A$58:$A$65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Frequencies'!$L$58:$L$65</c:f>
              <c:numCache>
                <c:formatCode>General</c:formatCode>
                <c:ptCount val="8"/>
                <c:pt idx="0">
                  <c:v>30</c:v>
                </c:pt>
                <c:pt idx="1">
                  <c:v>36</c:v>
                </c:pt>
                <c:pt idx="2">
                  <c:v>30</c:v>
                </c:pt>
                <c:pt idx="3">
                  <c:v>33</c:v>
                </c:pt>
                <c:pt idx="4">
                  <c:v>30</c:v>
                </c:pt>
                <c:pt idx="5">
                  <c:v>31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'UR Visit Frequencies'!$M$57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'UR Visit Frequencies'!$A$58:$A$65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Frequencies'!$M$58:$M$65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410720"/>
        <c:axId val="846411808"/>
      </c:barChart>
      <c:lineChart>
        <c:grouping val="standard"/>
        <c:varyColors val="0"/>
        <c:ser>
          <c:idx val="2"/>
          <c:order val="2"/>
          <c:tx>
            <c:strRef>
              <c:f>'UR Visit Frequencies'!$N$57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'UR Visit Frequencies'!$N$58:$N$65</c:f>
              <c:numCache>
                <c:formatCode>General</c:formatCode>
                <c:ptCount val="8"/>
                <c:pt idx="0">
                  <c:v>25.5</c:v>
                </c:pt>
                <c:pt idx="1">
                  <c:v>25.2</c:v>
                </c:pt>
                <c:pt idx="2">
                  <c:v>24.3</c:v>
                </c:pt>
                <c:pt idx="3">
                  <c:v>24.5</c:v>
                </c:pt>
                <c:pt idx="4">
                  <c:v>26</c:v>
                </c:pt>
                <c:pt idx="5">
                  <c:v>24.555555555555557</c:v>
                </c:pt>
                <c:pt idx="6">
                  <c:v>23.666666666666668</c:v>
                </c:pt>
                <c:pt idx="7">
                  <c:v>25.777777777777779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410720"/>
        <c:axId val="846411808"/>
      </c:lineChart>
      <c:catAx>
        <c:axId val="84641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1808"/>
        <c:crosses val="autoZero"/>
        <c:auto val="1"/>
        <c:lblAlgn val="ctr"/>
        <c:lblOffset val="100"/>
        <c:noMultiLvlLbl val="0"/>
      </c:catAx>
      <c:valAx>
        <c:axId val="846411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0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UR Scenario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 Visit Frequencies'!$L$9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 Visit Frequencies'!$A$10:$A$17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Frequencies'!$L$10:$L$17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'UR Visit Frequencies'!$M$9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'UR Visit Frequencies'!$A$10:$A$17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Frequencies'!$M$10:$M$17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191456"/>
        <c:axId val="740184928"/>
      </c:barChart>
      <c:lineChart>
        <c:grouping val="standard"/>
        <c:varyColors val="0"/>
        <c:ser>
          <c:idx val="2"/>
          <c:order val="2"/>
          <c:tx>
            <c:strRef>
              <c:f>'UR Visit Frequencies'!$N$9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'UR Visit Frequencies'!$N$10:$N$17</c:f>
              <c:numCache>
                <c:formatCode>General</c:formatCode>
                <c:ptCount val="8"/>
                <c:pt idx="0">
                  <c:v>7</c:v>
                </c:pt>
                <c:pt idx="1">
                  <c:v>6.7</c:v>
                </c:pt>
                <c:pt idx="2">
                  <c:v>5.9</c:v>
                </c:pt>
                <c:pt idx="3">
                  <c:v>6.1</c:v>
                </c:pt>
                <c:pt idx="4">
                  <c:v>7.4</c:v>
                </c:pt>
                <c:pt idx="5">
                  <c:v>4.7</c:v>
                </c:pt>
                <c:pt idx="6">
                  <c:v>6.3</c:v>
                </c:pt>
                <c:pt idx="7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191456"/>
        <c:axId val="740184928"/>
      </c:lineChart>
      <c:catAx>
        <c:axId val="7401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  <a:r>
                  <a:rPr lang="en-PH" baseline="0"/>
                  <a:t> </a:t>
                </a:r>
                <a:endParaRPr lang="en-P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84928"/>
        <c:crosses val="autoZero"/>
        <c:auto val="1"/>
        <c:lblAlgn val="ctr"/>
        <c:lblOffset val="100"/>
        <c:noMultiLvlLbl val="0"/>
      </c:catAx>
      <c:valAx>
        <c:axId val="7401849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visits</a:t>
                </a:r>
                <a:endParaRPr lang="en-P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14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UR Scenario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 Visit Frequencies'!$L$41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 Visit Frequencies'!$A$42:$A$49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Frequencies'!$L$42:$L$49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23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</c:ser>
        <c:ser>
          <c:idx val="1"/>
          <c:order val="1"/>
          <c:tx>
            <c:strRef>
              <c:f>'UR Visit Frequencies'!$M$41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'UR Visit Frequencies'!$A$42:$A$49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Frequencies'!$M$42:$M$49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195264"/>
        <c:axId val="740192000"/>
      </c:barChart>
      <c:lineChart>
        <c:grouping val="standard"/>
        <c:varyColors val="0"/>
        <c:ser>
          <c:idx val="2"/>
          <c:order val="2"/>
          <c:tx>
            <c:strRef>
              <c:f>'UR Visit Frequencies'!$N$41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'UR Visit Frequencies'!$N$42:$N$49</c:f>
              <c:numCache>
                <c:formatCode>General</c:formatCode>
                <c:ptCount val="8"/>
                <c:pt idx="0">
                  <c:v>20.100000000000001</c:v>
                </c:pt>
                <c:pt idx="1">
                  <c:v>19.600000000000001</c:v>
                </c:pt>
                <c:pt idx="2">
                  <c:v>19.100000000000001</c:v>
                </c:pt>
                <c:pt idx="3">
                  <c:v>16.600000000000001</c:v>
                </c:pt>
                <c:pt idx="4">
                  <c:v>17.8</c:v>
                </c:pt>
                <c:pt idx="5">
                  <c:v>17.899999999999999</c:v>
                </c:pt>
                <c:pt idx="6">
                  <c:v>20.2</c:v>
                </c:pt>
                <c:pt idx="7">
                  <c:v>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195264"/>
        <c:axId val="740192000"/>
      </c:lineChart>
      <c:catAx>
        <c:axId val="7401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2000"/>
        <c:crosses val="autoZero"/>
        <c:auto val="1"/>
        <c:lblAlgn val="ctr"/>
        <c:lblOffset val="100"/>
        <c:noMultiLvlLbl val="0"/>
      </c:catAx>
      <c:valAx>
        <c:axId val="740192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5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UR 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 Visit Frequencies'!$L$25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 Visit Frequencies'!$A$26:$A$33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Frequencies'!$L$26:$L$33</c:f>
              <c:numCache>
                <c:formatCode>General</c:formatCode>
                <c:ptCount val="8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'UR Visit Frequencies'!$M$25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'UR Visit Frequencies'!$A$26:$A$33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'UR Visit Frequencies'!$M$26:$M$33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957792"/>
        <c:axId val="739959968"/>
      </c:barChart>
      <c:lineChart>
        <c:grouping val="standard"/>
        <c:varyColors val="0"/>
        <c:ser>
          <c:idx val="2"/>
          <c:order val="2"/>
          <c:tx>
            <c:strRef>
              <c:f>'UR Visit Frequencies'!$N$25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'UR Visit Frequencies'!$N$26:$N$33</c:f>
              <c:numCache>
                <c:formatCode>General</c:formatCode>
                <c:ptCount val="8"/>
                <c:pt idx="0">
                  <c:v>13.3</c:v>
                </c:pt>
                <c:pt idx="1">
                  <c:v>13.4</c:v>
                </c:pt>
                <c:pt idx="2">
                  <c:v>11.6</c:v>
                </c:pt>
                <c:pt idx="3">
                  <c:v>12.2</c:v>
                </c:pt>
                <c:pt idx="4">
                  <c:v>11.9</c:v>
                </c:pt>
                <c:pt idx="5">
                  <c:v>12.5</c:v>
                </c:pt>
                <c:pt idx="6">
                  <c:v>12.4</c:v>
                </c:pt>
                <c:pt idx="7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957792"/>
        <c:axId val="739959968"/>
      </c:lineChart>
      <c:catAx>
        <c:axId val="73995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59968"/>
        <c:crosses val="autoZero"/>
        <c:auto val="1"/>
        <c:lblAlgn val="ctr"/>
        <c:lblOffset val="100"/>
        <c:noMultiLvlLbl val="0"/>
      </c:catAx>
      <c:valAx>
        <c:axId val="7399599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visits</a:t>
                </a:r>
                <a:endParaRPr lang="en-P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5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56</xdr:row>
      <xdr:rowOff>9525</xdr:rowOff>
    </xdr:from>
    <xdr:to>
      <xdr:col>23</xdr:col>
      <xdr:colOff>547687</xdr:colOff>
      <xdr:row>70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8</xdr:row>
      <xdr:rowOff>0</xdr:rowOff>
    </xdr:from>
    <xdr:to>
      <xdr:col>23</xdr:col>
      <xdr:colOff>495300</xdr:colOff>
      <xdr:row>22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40</xdr:row>
      <xdr:rowOff>14287</xdr:rowOff>
    </xdr:from>
    <xdr:to>
      <xdr:col>23</xdr:col>
      <xdr:colOff>495300</xdr:colOff>
      <xdr:row>54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24</xdr:row>
      <xdr:rowOff>9525</xdr:rowOff>
    </xdr:from>
    <xdr:to>
      <xdr:col>23</xdr:col>
      <xdr:colOff>495300</xdr:colOff>
      <xdr:row>38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0</xdr:row>
      <xdr:rowOff>85725</xdr:rowOff>
    </xdr:from>
    <xdr:to>
      <xdr:col>10</xdr:col>
      <xdr:colOff>285750</xdr:colOff>
      <xdr:row>7</xdr:row>
      <xdr:rowOff>95250</xdr:rowOff>
    </xdr:to>
    <xdr:sp macro="" textlink="">
      <xdr:nvSpPr>
        <xdr:cNvPr id="2" name="TextBox 1"/>
        <xdr:cNvSpPr txBox="1"/>
      </xdr:nvSpPr>
      <xdr:spPr>
        <a:xfrm>
          <a:off x="47625" y="85725"/>
          <a:ext cx="444817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Guide:</a:t>
          </a:r>
        </a:p>
        <a:p>
          <a:r>
            <a:rPr lang="en-P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n number of patrols are assigned to m areas, where n &lt;= m.</a:t>
          </a:r>
          <a:r>
            <a:rPr lang="en-PH"/>
            <a:t> Areas</a:t>
          </a:r>
          <a:r>
            <a:rPr lang="en-PH" baseline="0"/>
            <a:t> have descending priority</a:t>
          </a:r>
          <a:r>
            <a:rPr lang="en-PH"/>
            <a:t> Area A being the highest. The OCSG algorithm uses this heirarchy and applies weighted probability for patrol</a:t>
          </a:r>
          <a:r>
            <a:rPr lang="en-PH" baseline="0"/>
            <a:t> assignments</a:t>
          </a:r>
        </a:p>
        <a:p>
          <a:endParaRPr lang="en-PH" sz="1100" baseline="0"/>
        </a:p>
        <a:p>
          <a:r>
            <a:rPr lang="en-PH" sz="1100" baseline="0"/>
            <a:t>The data from the scenarios below was collected from 50-interval scheduling runs.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55</xdr:row>
      <xdr:rowOff>9525</xdr:rowOff>
    </xdr:from>
    <xdr:to>
      <xdr:col>22</xdr:col>
      <xdr:colOff>547687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7</xdr:row>
      <xdr:rowOff>0</xdr:rowOff>
    </xdr:from>
    <xdr:to>
      <xdr:col>22</xdr:col>
      <xdr:colOff>495300</xdr:colOff>
      <xdr:row>21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39</xdr:row>
      <xdr:rowOff>14287</xdr:rowOff>
    </xdr:from>
    <xdr:to>
      <xdr:col>22</xdr:col>
      <xdr:colOff>495300</xdr:colOff>
      <xdr:row>53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23</xdr:row>
      <xdr:rowOff>9525</xdr:rowOff>
    </xdr:from>
    <xdr:to>
      <xdr:col>22</xdr:col>
      <xdr:colOff>495300</xdr:colOff>
      <xdr:row>37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0</xdr:row>
      <xdr:rowOff>95250</xdr:rowOff>
    </xdr:from>
    <xdr:to>
      <xdr:col>11</xdr:col>
      <xdr:colOff>47625</xdr:colOff>
      <xdr:row>6</xdr:row>
      <xdr:rowOff>142875</xdr:rowOff>
    </xdr:to>
    <xdr:sp macro="" textlink="">
      <xdr:nvSpPr>
        <xdr:cNvPr id="6" name="TextBox 5"/>
        <xdr:cNvSpPr txBox="1"/>
      </xdr:nvSpPr>
      <xdr:spPr>
        <a:xfrm>
          <a:off x="228600" y="95250"/>
          <a:ext cx="44481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Guide:</a:t>
          </a:r>
        </a:p>
        <a:p>
          <a:r>
            <a:rPr lang="en-P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n number of patrols are assigned to m areas, where n &lt;= m.</a:t>
          </a:r>
          <a:r>
            <a:rPr lang="en-PH"/>
            <a:t> The Unifor</a:t>
          </a:r>
          <a:r>
            <a:rPr lang="en-PH" baseline="0"/>
            <a:t>m Random Strategy gives equal weight for all 8 areas.</a:t>
          </a:r>
        </a:p>
        <a:p>
          <a:endParaRPr lang="en-PH" sz="1100" baseline="0"/>
        </a:p>
        <a:p>
          <a:r>
            <a:rPr lang="en-PH" sz="1100" baseline="0"/>
            <a:t>The data from the scenarios below was collected from 50-interval scheduling runs.</a:t>
          </a:r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G66"/>
  <sheetViews>
    <sheetView topLeftCell="A75" workbookViewId="0">
      <selection activeCell="I22" sqref="I22"/>
    </sheetView>
  </sheetViews>
  <sheetFormatPr defaultRowHeight="15" x14ac:dyDescent="0.25"/>
  <cols>
    <col min="1" max="1" width="5.5703125" customWidth="1"/>
    <col min="2" max="2" width="10" bestFit="1" customWidth="1"/>
    <col min="3" max="3" width="5.85546875" bestFit="1" customWidth="1"/>
    <col min="4" max="4" width="6.5703125" customWidth="1"/>
    <col min="5" max="11" width="5.85546875" bestFit="1" customWidth="1"/>
    <col min="12" max="12" width="6.85546875" bestFit="1" customWidth="1"/>
    <col min="13" max="13" width="8.42578125" bestFit="1" customWidth="1"/>
    <col min="14" max="14" width="8.140625" bestFit="1" customWidth="1"/>
    <col min="15" max="15" width="9.28515625" bestFit="1" customWidth="1"/>
    <col min="16" max="16" width="9.140625" style="13"/>
  </cols>
  <sheetData>
    <row r="9" spans="1:241" x14ac:dyDescent="0.25">
      <c r="A9" s="12" t="s">
        <v>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4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</row>
    <row r="10" spans="1:241" x14ac:dyDescent="0.25">
      <c r="A10" s="18" t="s">
        <v>17</v>
      </c>
      <c r="B10" s="18" t="s">
        <v>27</v>
      </c>
      <c r="C10" s="8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0</v>
      </c>
      <c r="N10" s="8" t="s">
        <v>11</v>
      </c>
      <c r="O10" s="8" t="s">
        <v>12</v>
      </c>
      <c r="P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</row>
    <row r="11" spans="1:241" x14ac:dyDescent="0.25">
      <c r="A11" s="19" t="s">
        <v>18</v>
      </c>
      <c r="B11" s="20" t="s">
        <v>28</v>
      </c>
      <c r="C11" s="7">
        <v>11</v>
      </c>
      <c r="D11" s="7">
        <v>13</v>
      </c>
      <c r="E11" s="7">
        <v>10</v>
      </c>
      <c r="F11" s="7">
        <v>9</v>
      </c>
      <c r="G11" s="7">
        <v>9</v>
      </c>
      <c r="H11" s="7">
        <v>10</v>
      </c>
      <c r="I11" s="7">
        <v>11</v>
      </c>
      <c r="J11" s="7">
        <v>11</v>
      </c>
      <c r="K11" s="7">
        <v>11</v>
      </c>
      <c r="L11" s="7">
        <v>8</v>
      </c>
      <c r="M11" s="7">
        <f>MAX(C11:L11)</f>
        <v>13</v>
      </c>
      <c r="N11" s="7">
        <f>MIN(C11:L11)</f>
        <v>8</v>
      </c>
      <c r="O11" s="7">
        <f>AVERAGE(C11:L11)</f>
        <v>10.3</v>
      </c>
      <c r="P11" s="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</row>
    <row r="12" spans="1:241" x14ac:dyDescent="0.25">
      <c r="A12" s="21" t="s">
        <v>19</v>
      </c>
      <c r="B12" s="22" t="s">
        <v>29</v>
      </c>
      <c r="C12" s="9">
        <v>9</v>
      </c>
      <c r="D12" s="9">
        <v>11</v>
      </c>
      <c r="E12" s="9">
        <v>8</v>
      </c>
      <c r="F12" s="9">
        <v>12</v>
      </c>
      <c r="G12" s="9">
        <v>9</v>
      </c>
      <c r="H12" s="9">
        <v>8</v>
      </c>
      <c r="I12" s="9">
        <v>8</v>
      </c>
      <c r="J12" s="9">
        <v>10</v>
      </c>
      <c r="K12" s="9">
        <v>13</v>
      </c>
      <c r="L12" s="9">
        <v>11</v>
      </c>
      <c r="M12" s="9">
        <f t="shared" ref="M12:M18" si="0">MAX(C12:L12)</f>
        <v>13</v>
      </c>
      <c r="N12" s="9">
        <f t="shared" ref="N12:N18" si="1">MIN(C12:L12)</f>
        <v>8</v>
      </c>
      <c r="O12" s="9">
        <f t="shared" ref="O12:O18" si="2">AVERAGE(C12:L12)</f>
        <v>9.9</v>
      </c>
      <c r="P12" s="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</row>
    <row r="13" spans="1:241" x14ac:dyDescent="0.25">
      <c r="A13" s="19" t="s">
        <v>20</v>
      </c>
      <c r="B13" s="20" t="s">
        <v>30</v>
      </c>
      <c r="C13" s="7">
        <v>8</v>
      </c>
      <c r="D13" s="7">
        <v>7</v>
      </c>
      <c r="E13" s="7">
        <v>9</v>
      </c>
      <c r="F13" s="7">
        <v>9</v>
      </c>
      <c r="G13" s="7">
        <v>15</v>
      </c>
      <c r="H13" s="7">
        <v>13</v>
      </c>
      <c r="I13" s="7">
        <v>7</v>
      </c>
      <c r="J13" s="7">
        <v>6</v>
      </c>
      <c r="K13" s="7">
        <v>6</v>
      </c>
      <c r="L13" s="7">
        <v>8</v>
      </c>
      <c r="M13" s="7">
        <f t="shared" si="0"/>
        <v>15</v>
      </c>
      <c r="N13" s="7">
        <f t="shared" si="1"/>
        <v>6</v>
      </c>
      <c r="O13" s="7">
        <f t="shared" si="2"/>
        <v>8.8000000000000007</v>
      </c>
      <c r="P13" s="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</row>
    <row r="14" spans="1:241" x14ac:dyDescent="0.25">
      <c r="A14" s="21" t="s">
        <v>21</v>
      </c>
      <c r="B14" s="22" t="s">
        <v>31</v>
      </c>
      <c r="C14" s="9">
        <v>7</v>
      </c>
      <c r="D14" s="9">
        <v>4</v>
      </c>
      <c r="E14" s="9">
        <v>6</v>
      </c>
      <c r="F14" s="9">
        <v>9</v>
      </c>
      <c r="G14" s="9">
        <v>6</v>
      </c>
      <c r="H14" s="9">
        <v>9</v>
      </c>
      <c r="I14" s="9">
        <v>10</v>
      </c>
      <c r="J14" s="9">
        <v>11</v>
      </c>
      <c r="K14" s="9">
        <v>3</v>
      </c>
      <c r="L14" s="9">
        <v>11</v>
      </c>
      <c r="M14" s="9">
        <f t="shared" si="0"/>
        <v>11</v>
      </c>
      <c r="N14" s="9">
        <f t="shared" si="1"/>
        <v>3</v>
      </c>
      <c r="O14" s="9">
        <f t="shared" si="2"/>
        <v>7.6</v>
      </c>
      <c r="P14" s="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</row>
    <row r="15" spans="1:241" x14ac:dyDescent="0.25">
      <c r="A15" s="19" t="s">
        <v>22</v>
      </c>
      <c r="B15" s="20" t="s">
        <v>32</v>
      </c>
      <c r="C15" s="7">
        <v>8</v>
      </c>
      <c r="D15" s="7">
        <v>8</v>
      </c>
      <c r="E15" s="7">
        <v>4</v>
      </c>
      <c r="F15" s="7">
        <v>4</v>
      </c>
      <c r="G15" s="7">
        <v>3</v>
      </c>
      <c r="H15" s="7">
        <v>4</v>
      </c>
      <c r="I15" s="7">
        <v>9</v>
      </c>
      <c r="J15" s="7">
        <v>8</v>
      </c>
      <c r="K15" s="7">
        <v>8</v>
      </c>
      <c r="L15" s="7">
        <v>2</v>
      </c>
      <c r="M15" s="7">
        <f t="shared" si="0"/>
        <v>9</v>
      </c>
      <c r="N15" s="7">
        <f t="shared" si="1"/>
        <v>2</v>
      </c>
      <c r="O15" s="7">
        <f t="shared" si="2"/>
        <v>5.8</v>
      </c>
      <c r="P15" s="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</row>
    <row r="16" spans="1:241" x14ac:dyDescent="0.25">
      <c r="A16" s="21" t="s">
        <v>23</v>
      </c>
      <c r="B16" s="22" t="s">
        <v>33</v>
      </c>
      <c r="C16" s="9">
        <v>2</v>
      </c>
      <c r="D16" s="9">
        <v>4</v>
      </c>
      <c r="E16" s="9">
        <v>3</v>
      </c>
      <c r="F16" s="9">
        <v>2</v>
      </c>
      <c r="G16" s="9">
        <v>3</v>
      </c>
      <c r="H16" s="9">
        <v>2</v>
      </c>
      <c r="I16" s="9">
        <v>1</v>
      </c>
      <c r="J16" s="9">
        <v>0</v>
      </c>
      <c r="K16" s="9">
        <v>3</v>
      </c>
      <c r="L16" s="9">
        <v>3</v>
      </c>
      <c r="M16" s="9">
        <f t="shared" si="0"/>
        <v>4</v>
      </c>
      <c r="N16" s="9">
        <f t="shared" si="1"/>
        <v>0</v>
      </c>
      <c r="O16" s="9">
        <f t="shared" si="2"/>
        <v>2.2999999999999998</v>
      </c>
      <c r="P16" s="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</row>
    <row r="17" spans="1:241" x14ac:dyDescent="0.25">
      <c r="A17" s="19" t="s">
        <v>24</v>
      </c>
      <c r="B17" s="20" t="s">
        <v>34</v>
      </c>
      <c r="C17" s="7">
        <v>2</v>
      </c>
      <c r="D17" s="7">
        <v>2</v>
      </c>
      <c r="E17" s="7">
        <v>9</v>
      </c>
      <c r="F17" s="7">
        <v>4</v>
      </c>
      <c r="G17" s="7">
        <v>3</v>
      </c>
      <c r="H17" s="7">
        <v>4</v>
      </c>
      <c r="I17" s="7">
        <v>2</v>
      </c>
      <c r="J17" s="7">
        <v>3</v>
      </c>
      <c r="K17" s="7">
        <v>4</v>
      </c>
      <c r="L17" s="7">
        <v>3</v>
      </c>
      <c r="M17" s="7">
        <f t="shared" si="0"/>
        <v>9</v>
      </c>
      <c r="N17" s="7">
        <f t="shared" si="1"/>
        <v>2</v>
      </c>
      <c r="O17" s="7">
        <f t="shared" si="2"/>
        <v>3.6</v>
      </c>
      <c r="P17" s="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</row>
    <row r="18" spans="1:241" x14ac:dyDescent="0.25">
      <c r="A18" s="21" t="s">
        <v>25</v>
      </c>
      <c r="B18" s="22" t="s">
        <v>35</v>
      </c>
      <c r="C18" s="9">
        <v>3</v>
      </c>
      <c r="D18" s="9">
        <v>1</v>
      </c>
      <c r="E18" s="9">
        <v>1</v>
      </c>
      <c r="F18" s="9">
        <v>1</v>
      </c>
      <c r="G18" s="9">
        <v>2</v>
      </c>
      <c r="H18" s="9">
        <v>0</v>
      </c>
      <c r="I18" s="9">
        <v>2</v>
      </c>
      <c r="J18" s="9">
        <v>1</v>
      </c>
      <c r="K18" s="9">
        <v>2</v>
      </c>
      <c r="L18" s="9">
        <v>4</v>
      </c>
      <c r="M18" s="9">
        <f t="shared" si="0"/>
        <v>4</v>
      </c>
      <c r="N18" s="9">
        <f t="shared" si="1"/>
        <v>0</v>
      </c>
      <c r="O18" s="9">
        <f t="shared" si="2"/>
        <v>1.7</v>
      </c>
      <c r="P18" s="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</row>
    <row r="19" spans="1:241" x14ac:dyDescent="0.25"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</row>
    <row r="20" spans="1:241" x14ac:dyDescent="0.25"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</row>
    <row r="21" spans="1:241" x14ac:dyDescent="0.25">
      <c r="Q21" s="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3"/>
      <c r="AC21" s="13"/>
      <c r="AD21" s="13"/>
      <c r="AE21" s="13"/>
      <c r="AF21" s="13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</row>
    <row r="22" spans="1:241" x14ac:dyDescent="0.25">
      <c r="Q22" s="2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3"/>
      <c r="AC22" s="13"/>
      <c r="AD22" s="13"/>
      <c r="AE22" s="13"/>
      <c r="AF22" s="13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</row>
    <row r="23" spans="1:241" x14ac:dyDescent="0.25">
      <c r="Q23" s="2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3"/>
      <c r="AC23" s="13"/>
      <c r="AD23" s="13"/>
      <c r="AE23" s="13"/>
      <c r="AF23" s="13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</row>
    <row r="24" spans="1:241" x14ac:dyDescent="0.25">
      <c r="Q24" s="11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</row>
    <row r="25" spans="1:241" s="3" customFormat="1" x14ac:dyDescent="0.25">
      <c r="A25" s="2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4"/>
      <c r="Q25" s="11"/>
      <c r="R25" s="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</row>
    <row r="26" spans="1:241" s="3" customFormat="1" x14ac:dyDescent="0.25">
      <c r="A26" s="18" t="s">
        <v>17</v>
      </c>
      <c r="B26" s="18" t="s">
        <v>27</v>
      </c>
      <c r="C26" s="8" t="s">
        <v>1</v>
      </c>
      <c r="D26" s="8" t="s">
        <v>2</v>
      </c>
      <c r="E26" s="8" t="s">
        <v>3</v>
      </c>
      <c r="F26" s="8" t="s">
        <v>4</v>
      </c>
      <c r="G26" s="8" t="s">
        <v>5</v>
      </c>
      <c r="H26" s="8" t="s">
        <v>6</v>
      </c>
      <c r="I26" s="8" t="s">
        <v>7</v>
      </c>
      <c r="J26" s="8" t="s">
        <v>8</v>
      </c>
      <c r="K26" s="8" t="s">
        <v>9</v>
      </c>
      <c r="L26" s="8" t="s">
        <v>10</v>
      </c>
      <c r="M26" s="8" t="s">
        <v>0</v>
      </c>
      <c r="N26" s="8" t="s">
        <v>11</v>
      </c>
      <c r="O26" s="8" t="s">
        <v>12</v>
      </c>
      <c r="P26" s="15"/>
      <c r="Q26" s="10"/>
      <c r="R26" s="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</row>
    <row r="27" spans="1:241" s="3" customFormat="1" x14ac:dyDescent="0.25">
      <c r="A27" s="19" t="s">
        <v>18</v>
      </c>
      <c r="B27" s="20" t="s">
        <v>28</v>
      </c>
      <c r="C27" s="7">
        <v>15</v>
      </c>
      <c r="D27" s="7">
        <v>25</v>
      </c>
      <c r="E27" s="7">
        <v>20</v>
      </c>
      <c r="F27" s="7">
        <v>21</v>
      </c>
      <c r="G27" s="7">
        <v>17</v>
      </c>
      <c r="H27" s="7">
        <v>21</v>
      </c>
      <c r="I27" s="7">
        <v>28</v>
      </c>
      <c r="J27" s="7">
        <v>22</v>
      </c>
      <c r="K27" s="7">
        <v>21</v>
      </c>
      <c r="L27" s="7">
        <v>29</v>
      </c>
      <c r="M27" s="7">
        <f>MAX(C27:L27)</f>
        <v>29</v>
      </c>
      <c r="N27" s="7">
        <f>MIN(C27:L27)</f>
        <v>15</v>
      </c>
      <c r="O27" s="7">
        <f>AVERAGE(C27:L27)</f>
        <v>21.9</v>
      </c>
      <c r="P27" s="7"/>
      <c r="Q27" s="11"/>
      <c r="R27" s="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</row>
    <row r="28" spans="1:241" s="3" customFormat="1" x14ac:dyDescent="0.25">
      <c r="A28" s="21" t="s">
        <v>19</v>
      </c>
      <c r="B28" s="22" t="s">
        <v>29</v>
      </c>
      <c r="C28" s="9">
        <v>11</v>
      </c>
      <c r="D28" s="9">
        <v>18</v>
      </c>
      <c r="E28" s="9">
        <v>20</v>
      </c>
      <c r="F28" s="9">
        <v>21</v>
      </c>
      <c r="G28" s="9">
        <v>18</v>
      </c>
      <c r="H28" s="9">
        <v>17</v>
      </c>
      <c r="I28" s="9">
        <v>21</v>
      </c>
      <c r="J28" s="9">
        <v>18</v>
      </c>
      <c r="K28" s="9">
        <v>15</v>
      </c>
      <c r="L28" s="9">
        <v>20</v>
      </c>
      <c r="M28" s="9">
        <f t="shared" ref="M28:M34" si="3">MAX(C28:L28)</f>
        <v>21</v>
      </c>
      <c r="N28" s="9">
        <f t="shared" ref="N28:N34" si="4">MIN(C28:L28)</f>
        <v>11</v>
      </c>
      <c r="O28" s="9">
        <f t="shared" ref="O28:O34" si="5">AVERAGE(C28:L28)</f>
        <v>17.899999999999999</v>
      </c>
      <c r="P28" s="7"/>
      <c r="Q28" s="11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</row>
    <row r="29" spans="1:241" s="3" customFormat="1" x14ac:dyDescent="0.25">
      <c r="A29" s="19" t="s">
        <v>20</v>
      </c>
      <c r="B29" s="20" t="s">
        <v>30</v>
      </c>
      <c r="C29" s="7">
        <v>18</v>
      </c>
      <c r="D29" s="7">
        <v>15</v>
      </c>
      <c r="E29" s="7">
        <v>20</v>
      </c>
      <c r="F29" s="7">
        <v>18</v>
      </c>
      <c r="G29" s="7">
        <v>12</v>
      </c>
      <c r="H29" s="7">
        <v>12</v>
      </c>
      <c r="I29" s="7">
        <v>11</v>
      </c>
      <c r="J29" s="7">
        <v>23</v>
      </c>
      <c r="K29" s="7">
        <v>17</v>
      </c>
      <c r="L29" s="7">
        <v>17</v>
      </c>
      <c r="M29" s="7">
        <f t="shared" si="3"/>
        <v>23</v>
      </c>
      <c r="N29" s="7">
        <f t="shared" si="4"/>
        <v>11</v>
      </c>
      <c r="O29" s="7">
        <f t="shared" si="5"/>
        <v>16.3</v>
      </c>
      <c r="P29" s="7"/>
      <c r="Q29" s="11"/>
      <c r="R29" s="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</row>
    <row r="30" spans="1:241" s="3" customFormat="1" x14ac:dyDescent="0.25">
      <c r="A30" s="21" t="s">
        <v>21</v>
      </c>
      <c r="B30" s="22" t="s">
        <v>31</v>
      </c>
      <c r="C30" s="9">
        <v>16</v>
      </c>
      <c r="D30" s="9">
        <v>13</v>
      </c>
      <c r="E30" s="9">
        <v>12</v>
      </c>
      <c r="F30" s="9">
        <v>11</v>
      </c>
      <c r="G30" s="9">
        <v>16</v>
      </c>
      <c r="H30" s="9">
        <v>22</v>
      </c>
      <c r="I30" s="9">
        <v>10</v>
      </c>
      <c r="J30" s="9">
        <v>14</v>
      </c>
      <c r="K30" s="9">
        <v>16</v>
      </c>
      <c r="L30" s="9">
        <v>19</v>
      </c>
      <c r="M30" s="9">
        <f t="shared" si="3"/>
        <v>22</v>
      </c>
      <c r="N30" s="9">
        <f t="shared" si="4"/>
        <v>10</v>
      </c>
      <c r="O30" s="9">
        <f t="shared" si="5"/>
        <v>14.9</v>
      </c>
      <c r="P30" s="7"/>
      <c r="Q30" s="11"/>
      <c r="R30" s="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</row>
    <row r="31" spans="1:241" s="3" customFormat="1" x14ac:dyDescent="0.25">
      <c r="A31" s="19" t="s">
        <v>22</v>
      </c>
      <c r="B31" s="20" t="s">
        <v>32</v>
      </c>
      <c r="C31" s="7">
        <v>15</v>
      </c>
      <c r="D31" s="7">
        <v>11</v>
      </c>
      <c r="E31" s="7">
        <v>11</v>
      </c>
      <c r="F31" s="7">
        <v>13</v>
      </c>
      <c r="G31" s="7">
        <v>15</v>
      </c>
      <c r="H31" s="7">
        <v>11</v>
      </c>
      <c r="I31" s="7">
        <v>7</v>
      </c>
      <c r="J31" s="7">
        <v>8</v>
      </c>
      <c r="K31" s="7">
        <v>18</v>
      </c>
      <c r="L31" s="7">
        <v>9</v>
      </c>
      <c r="M31" s="7">
        <f t="shared" si="3"/>
        <v>18</v>
      </c>
      <c r="N31" s="7">
        <f t="shared" si="4"/>
        <v>7</v>
      </c>
      <c r="O31" s="7">
        <f t="shared" si="5"/>
        <v>11.8</v>
      </c>
      <c r="P31" s="7"/>
      <c r="Q31" s="10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</row>
    <row r="32" spans="1:241" s="3" customFormat="1" x14ac:dyDescent="0.25">
      <c r="A32" s="21" t="s">
        <v>23</v>
      </c>
      <c r="B32" s="22" t="s">
        <v>33</v>
      </c>
      <c r="C32" s="9">
        <v>13</v>
      </c>
      <c r="D32" s="9">
        <v>9</v>
      </c>
      <c r="E32" s="9">
        <v>10</v>
      </c>
      <c r="F32" s="9">
        <v>9</v>
      </c>
      <c r="G32" s="9">
        <v>10</v>
      </c>
      <c r="H32" s="9">
        <v>8</v>
      </c>
      <c r="I32" s="9">
        <v>11</v>
      </c>
      <c r="J32" s="9">
        <v>10</v>
      </c>
      <c r="K32" s="9">
        <v>9</v>
      </c>
      <c r="L32" s="9">
        <v>8</v>
      </c>
      <c r="M32" s="9">
        <f t="shared" si="3"/>
        <v>13</v>
      </c>
      <c r="N32" s="9">
        <f t="shared" si="4"/>
        <v>8</v>
      </c>
      <c r="O32" s="9">
        <f t="shared" si="5"/>
        <v>9.6999999999999993</v>
      </c>
      <c r="P32" s="7"/>
      <c r="Q32" s="10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</row>
    <row r="33" spans="1:241" s="3" customFormat="1" x14ac:dyDescent="0.25">
      <c r="A33" s="19" t="s">
        <v>24</v>
      </c>
      <c r="B33" s="20" t="s">
        <v>34</v>
      </c>
      <c r="C33" s="7">
        <v>7</v>
      </c>
      <c r="D33" s="7">
        <v>5</v>
      </c>
      <c r="E33" s="7">
        <v>4</v>
      </c>
      <c r="F33" s="7">
        <v>4</v>
      </c>
      <c r="G33" s="7">
        <v>7</v>
      </c>
      <c r="H33" s="7">
        <v>4</v>
      </c>
      <c r="I33" s="7">
        <v>9</v>
      </c>
      <c r="J33" s="7">
        <v>3</v>
      </c>
      <c r="K33" s="7">
        <v>3</v>
      </c>
      <c r="L33" s="7">
        <v>7</v>
      </c>
      <c r="M33" s="7">
        <f t="shared" si="3"/>
        <v>9</v>
      </c>
      <c r="N33" s="7">
        <f t="shared" si="4"/>
        <v>3</v>
      </c>
      <c r="O33" s="7">
        <f t="shared" si="5"/>
        <v>5.3</v>
      </c>
      <c r="P33" s="7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</row>
    <row r="34" spans="1:241" s="1" customFormat="1" x14ac:dyDescent="0.25">
      <c r="A34" s="21" t="s">
        <v>25</v>
      </c>
      <c r="B34" s="22" t="s">
        <v>35</v>
      </c>
      <c r="C34" s="9">
        <v>5</v>
      </c>
      <c r="D34" s="9">
        <v>4</v>
      </c>
      <c r="E34" s="9">
        <v>3</v>
      </c>
      <c r="F34" s="9">
        <v>3</v>
      </c>
      <c r="G34" s="9">
        <v>5</v>
      </c>
      <c r="H34" s="9">
        <v>5</v>
      </c>
      <c r="I34" s="9">
        <v>3</v>
      </c>
      <c r="J34" s="9">
        <v>2</v>
      </c>
      <c r="K34" s="9">
        <v>1</v>
      </c>
      <c r="L34" s="9">
        <v>0</v>
      </c>
      <c r="M34" s="9">
        <f t="shared" si="3"/>
        <v>5</v>
      </c>
      <c r="N34" s="9">
        <f t="shared" si="4"/>
        <v>0</v>
      </c>
      <c r="O34" s="9">
        <f t="shared" si="5"/>
        <v>3.1</v>
      </c>
      <c r="P34" s="7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</row>
    <row r="35" spans="1:241" s="1" customForma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 s="13"/>
      <c r="Q35" s="2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3"/>
      <c r="AC35" s="13"/>
      <c r="AD35" s="13"/>
      <c r="AE35" s="13"/>
      <c r="AF35" s="13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</row>
    <row r="36" spans="1:241" s="1" customFormat="1" x14ac:dyDescent="0.25">
      <c r="P36" s="14"/>
      <c r="Q36" s="11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</row>
    <row r="37" spans="1:241" s="1" customFormat="1" x14ac:dyDescent="0.25">
      <c r="P37" s="14"/>
      <c r="Q37" s="11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</row>
    <row r="38" spans="1:241" s="1" customFormat="1" x14ac:dyDescent="0.25">
      <c r="P38" s="14"/>
      <c r="Q38" s="11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</row>
    <row r="39" spans="1:241" s="1" customFormat="1" x14ac:dyDescent="0.25">
      <c r="P39" s="14"/>
      <c r="Q39" s="11"/>
      <c r="R39" s="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</row>
    <row r="40" spans="1:241" s="1" customFormat="1" x14ac:dyDescent="0.25">
      <c r="P40" s="14"/>
      <c r="Q40" s="10"/>
      <c r="R40" s="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</row>
    <row r="41" spans="1:241" s="1" customFormat="1" x14ac:dyDescent="0.25">
      <c r="A41" s="2" t="s">
        <v>15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4"/>
      <c r="Q41" s="11"/>
      <c r="R41" s="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</row>
    <row r="42" spans="1:241" s="1" customFormat="1" x14ac:dyDescent="0.25">
      <c r="A42" s="18" t="s">
        <v>17</v>
      </c>
      <c r="B42" s="18" t="s">
        <v>27</v>
      </c>
      <c r="C42" s="8" t="s">
        <v>1</v>
      </c>
      <c r="D42" s="8" t="s">
        <v>2</v>
      </c>
      <c r="E42" s="8" t="s">
        <v>3</v>
      </c>
      <c r="F42" s="8" t="s">
        <v>4</v>
      </c>
      <c r="G42" s="8" t="s">
        <v>5</v>
      </c>
      <c r="H42" s="8" t="s">
        <v>6</v>
      </c>
      <c r="I42" s="8" t="s">
        <v>7</v>
      </c>
      <c r="J42" s="8" t="s">
        <v>8</v>
      </c>
      <c r="K42" s="8" t="s">
        <v>9</v>
      </c>
      <c r="L42" s="8" t="s">
        <v>10</v>
      </c>
      <c r="M42" s="8" t="s">
        <v>0</v>
      </c>
      <c r="N42" s="8" t="s">
        <v>11</v>
      </c>
      <c r="O42" s="8" t="s">
        <v>12</v>
      </c>
      <c r="P42" s="15"/>
      <c r="Q42" s="11"/>
      <c r="R42" s="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</row>
    <row r="43" spans="1:241" x14ac:dyDescent="0.25">
      <c r="A43" s="19" t="s">
        <v>18</v>
      </c>
      <c r="B43" s="20" t="s">
        <v>28</v>
      </c>
      <c r="C43" s="7">
        <v>28</v>
      </c>
      <c r="D43" s="7">
        <v>34</v>
      </c>
      <c r="E43" s="7">
        <v>30</v>
      </c>
      <c r="F43" s="7">
        <v>32</v>
      </c>
      <c r="G43" s="7">
        <v>25</v>
      </c>
      <c r="H43" s="7">
        <v>31</v>
      </c>
      <c r="I43" s="7">
        <v>29</v>
      </c>
      <c r="J43" s="7">
        <v>33</v>
      </c>
      <c r="K43" s="7">
        <v>27</v>
      </c>
      <c r="L43" s="7">
        <v>34</v>
      </c>
      <c r="M43" s="7">
        <f>MAX(C43:L43)</f>
        <v>34</v>
      </c>
      <c r="N43" s="7">
        <f>MIN(C43:L43)</f>
        <v>25</v>
      </c>
      <c r="O43" s="7">
        <f>AVERAGE(C43:L43)</f>
        <v>30.3</v>
      </c>
      <c r="P43" s="7"/>
      <c r="Q43" s="11"/>
      <c r="R43" s="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</row>
    <row r="44" spans="1:241" x14ac:dyDescent="0.25">
      <c r="A44" s="21" t="s">
        <v>19</v>
      </c>
      <c r="B44" s="22" t="s">
        <v>29</v>
      </c>
      <c r="C44" s="9">
        <v>25</v>
      </c>
      <c r="D44" s="9">
        <v>31</v>
      </c>
      <c r="E44" s="9">
        <v>28</v>
      </c>
      <c r="F44" s="9">
        <v>23</v>
      </c>
      <c r="G44" s="9">
        <v>31</v>
      </c>
      <c r="H44" s="9">
        <v>22</v>
      </c>
      <c r="I44" s="9">
        <v>23</v>
      </c>
      <c r="J44" s="9">
        <v>31</v>
      </c>
      <c r="K44" s="9">
        <v>29</v>
      </c>
      <c r="L44" s="9">
        <v>31</v>
      </c>
      <c r="M44" s="9">
        <f t="shared" ref="M44:M50" si="6">MAX(C44:L44)</f>
        <v>31</v>
      </c>
      <c r="N44" s="9">
        <f t="shared" ref="N44:N50" si="7">MIN(C44:L44)</f>
        <v>22</v>
      </c>
      <c r="O44" s="9">
        <f t="shared" ref="O44:O50" si="8">AVERAGE(C44:L44)</f>
        <v>27.4</v>
      </c>
      <c r="P44" s="7"/>
      <c r="Q44" s="11"/>
      <c r="R44" s="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</row>
    <row r="45" spans="1:241" x14ac:dyDescent="0.25">
      <c r="A45" s="19" t="s">
        <v>20</v>
      </c>
      <c r="B45" s="20" t="s">
        <v>30</v>
      </c>
      <c r="C45" s="7">
        <v>25</v>
      </c>
      <c r="D45" s="7">
        <v>25</v>
      </c>
      <c r="E45" s="7">
        <v>23</v>
      </c>
      <c r="F45" s="7">
        <v>22</v>
      </c>
      <c r="G45" s="7">
        <v>23</v>
      </c>
      <c r="H45" s="7">
        <v>25</v>
      </c>
      <c r="I45" s="7">
        <v>26</v>
      </c>
      <c r="J45" s="7">
        <v>20</v>
      </c>
      <c r="K45" s="7">
        <v>26</v>
      </c>
      <c r="L45" s="7">
        <v>25</v>
      </c>
      <c r="M45" s="7">
        <f t="shared" si="6"/>
        <v>26</v>
      </c>
      <c r="N45" s="7">
        <f t="shared" si="7"/>
        <v>20</v>
      </c>
      <c r="O45" s="7">
        <f t="shared" si="8"/>
        <v>24</v>
      </c>
      <c r="P45" s="7"/>
      <c r="Q45" s="10"/>
      <c r="R45" s="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</row>
    <row r="46" spans="1:241" x14ac:dyDescent="0.25">
      <c r="A46" s="21" t="s">
        <v>21</v>
      </c>
      <c r="B46" s="22" t="s">
        <v>31</v>
      </c>
      <c r="C46" s="9">
        <v>22</v>
      </c>
      <c r="D46" s="9">
        <v>23</v>
      </c>
      <c r="E46" s="9">
        <v>25</v>
      </c>
      <c r="F46" s="9">
        <v>18</v>
      </c>
      <c r="G46" s="9">
        <v>17</v>
      </c>
      <c r="H46" s="9">
        <v>20</v>
      </c>
      <c r="I46" s="9">
        <v>24</v>
      </c>
      <c r="J46" s="9">
        <v>26</v>
      </c>
      <c r="K46" s="9">
        <v>16</v>
      </c>
      <c r="L46" s="9">
        <v>20</v>
      </c>
      <c r="M46" s="9">
        <f t="shared" si="6"/>
        <v>26</v>
      </c>
      <c r="N46" s="9">
        <f t="shared" si="7"/>
        <v>16</v>
      </c>
      <c r="O46" s="9">
        <f t="shared" si="8"/>
        <v>21.1</v>
      </c>
      <c r="P46" s="7"/>
      <c r="Q46" s="10"/>
      <c r="R46" s="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</row>
    <row r="47" spans="1:241" x14ac:dyDescent="0.25">
      <c r="A47" s="19" t="s">
        <v>22</v>
      </c>
      <c r="B47" s="20" t="s">
        <v>32</v>
      </c>
      <c r="C47" s="7">
        <v>15</v>
      </c>
      <c r="D47" s="7">
        <v>14</v>
      </c>
      <c r="E47" s="7">
        <v>18</v>
      </c>
      <c r="F47" s="7">
        <v>20</v>
      </c>
      <c r="G47" s="7">
        <v>22</v>
      </c>
      <c r="H47" s="7">
        <v>21</v>
      </c>
      <c r="I47" s="7">
        <v>22</v>
      </c>
      <c r="J47" s="7">
        <v>14</v>
      </c>
      <c r="K47" s="7">
        <v>19</v>
      </c>
      <c r="L47" s="7">
        <v>11</v>
      </c>
      <c r="M47" s="7">
        <f t="shared" si="6"/>
        <v>22</v>
      </c>
      <c r="N47" s="7">
        <f t="shared" si="7"/>
        <v>11</v>
      </c>
      <c r="O47" s="7">
        <f t="shared" si="8"/>
        <v>17.600000000000001</v>
      </c>
      <c r="P47" s="7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</row>
    <row r="48" spans="1:241" x14ac:dyDescent="0.25">
      <c r="A48" s="21" t="s">
        <v>23</v>
      </c>
      <c r="B48" s="22" t="s">
        <v>33</v>
      </c>
      <c r="C48" s="9">
        <v>17</v>
      </c>
      <c r="D48" s="9">
        <v>14</v>
      </c>
      <c r="E48" s="9">
        <v>10</v>
      </c>
      <c r="F48" s="9">
        <v>15</v>
      </c>
      <c r="G48" s="9">
        <v>19</v>
      </c>
      <c r="H48" s="9">
        <v>14</v>
      </c>
      <c r="I48" s="9">
        <v>16</v>
      </c>
      <c r="J48" s="9">
        <v>7</v>
      </c>
      <c r="K48" s="9">
        <v>16</v>
      </c>
      <c r="L48" s="9">
        <v>14</v>
      </c>
      <c r="M48" s="9">
        <f t="shared" si="6"/>
        <v>19</v>
      </c>
      <c r="N48" s="9">
        <f t="shared" si="7"/>
        <v>7</v>
      </c>
      <c r="O48" s="9">
        <f t="shared" si="8"/>
        <v>14.2</v>
      </c>
      <c r="P48" s="7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</row>
    <row r="49" spans="1:241" x14ac:dyDescent="0.25">
      <c r="A49" s="19" t="s">
        <v>24</v>
      </c>
      <c r="B49" s="20" t="s">
        <v>34</v>
      </c>
      <c r="C49" s="7">
        <v>13</v>
      </c>
      <c r="D49" s="7">
        <v>4</v>
      </c>
      <c r="E49" s="7">
        <v>10</v>
      </c>
      <c r="F49" s="7">
        <v>18</v>
      </c>
      <c r="G49" s="7">
        <v>8</v>
      </c>
      <c r="H49" s="7">
        <v>10</v>
      </c>
      <c r="I49" s="7">
        <v>5</v>
      </c>
      <c r="J49" s="7">
        <v>15</v>
      </c>
      <c r="K49" s="7">
        <v>11</v>
      </c>
      <c r="L49" s="7">
        <v>7</v>
      </c>
      <c r="M49" s="7">
        <f t="shared" si="6"/>
        <v>18</v>
      </c>
      <c r="N49" s="7">
        <f t="shared" si="7"/>
        <v>4</v>
      </c>
      <c r="O49" s="7">
        <f t="shared" si="8"/>
        <v>10.1</v>
      </c>
      <c r="P49" s="7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</row>
    <row r="50" spans="1:241" x14ac:dyDescent="0.25">
      <c r="A50" s="21" t="s">
        <v>25</v>
      </c>
      <c r="B50" s="22" t="s">
        <v>35</v>
      </c>
      <c r="C50" s="9">
        <v>5</v>
      </c>
      <c r="D50" s="9">
        <v>5</v>
      </c>
      <c r="E50" s="9">
        <v>6</v>
      </c>
      <c r="F50" s="9">
        <v>2</v>
      </c>
      <c r="G50" s="9">
        <v>5</v>
      </c>
      <c r="H50" s="9">
        <v>7</v>
      </c>
      <c r="I50" s="9">
        <v>5</v>
      </c>
      <c r="J50" s="9">
        <v>4</v>
      </c>
      <c r="K50" s="9">
        <v>6</v>
      </c>
      <c r="L50" s="9">
        <v>8</v>
      </c>
      <c r="M50" s="9">
        <f t="shared" si="6"/>
        <v>8</v>
      </c>
      <c r="N50" s="9">
        <f t="shared" si="7"/>
        <v>2</v>
      </c>
      <c r="O50" s="9">
        <f t="shared" si="8"/>
        <v>5.3</v>
      </c>
      <c r="P50" s="7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</row>
    <row r="51" spans="1:241" x14ac:dyDescent="0.25"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</row>
    <row r="52" spans="1:241" x14ac:dyDescent="0.25"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</row>
    <row r="53" spans="1:241" x14ac:dyDescent="0.25"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</row>
    <row r="54" spans="1:241" x14ac:dyDescent="0.25"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</row>
    <row r="55" spans="1:241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</row>
    <row r="56" spans="1:241" x14ac:dyDescent="0.25"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</row>
    <row r="57" spans="1:241" x14ac:dyDescent="0.25">
      <c r="A57" s="2" t="s">
        <v>16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</row>
    <row r="58" spans="1:241" x14ac:dyDescent="0.25">
      <c r="A58" s="18" t="s">
        <v>17</v>
      </c>
      <c r="B58" s="18" t="s">
        <v>27</v>
      </c>
      <c r="C58" s="8" t="s">
        <v>1</v>
      </c>
      <c r="D58" s="8" t="s">
        <v>2</v>
      </c>
      <c r="E58" s="8" t="s">
        <v>3</v>
      </c>
      <c r="F58" s="8" t="s">
        <v>4</v>
      </c>
      <c r="G58" s="8" t="s">
        <v>5</v>
      </c>
      <c r="H58" s="8" t="s">
        <v>6</v>
      </c>
      <c r="I58" s="8" t="s">
        <v>7</v>
      </c>
      <c r="J58" s="8" t="s">
        <v>8</v>
      </c>
      <c r="K58" s="8" t="s">
        <v>9</v>
      </c>
      <c r="L58" s="8" t="s">
        <v>10</v>
      </c>
      <c r="M58" s="8" t="s">
        <v>0</v>
      </c>
      <c r="N58" s="8" t="s">
        <v>11</v>
      </c>
      <c r="O58" s="8" t="s">
        <v>12</v>
      </c>
      <c r="P58" s="1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</row>
    <row r="59" spans="1:241" x14ac:dyDescent="0.25">
      <c r="A59" s="19" t="s">
        <v>18</v>
      </c>
      <c r="B59" s="20" t="s">
        <v>28</v>
      </c>
      <c r="C59" s="7">
        <v>40</v>
      </c>
      <c r="D59" s="7">
        <v>39</v>
      </c>
      <c r="E59" s="7">
        <v>40</v>
      </c>
      <c r="F59" s="7">
        <v>32</v>
      </c>
      <c r="G59" s="7">
        <v>38</v>
      </c>
      <c r="H59" s="7">
        <v>40</v>
      </c>
      <c r="I59" s="7">
        <v>37</v>
      </c>
      <c r="J59" s="7">
        <v>30</v>
      </c>
      <c r="K59" s="7">
        <v>38</v>
      </c>
      <c r="L59" s="7">
        <v>38</v>
      </c>
      <c r="M59" s="7">
        <f>MAX(C59:L59)</f>
        <v>40</v>
      </c>
      <c r="N59" s="7">
        <f>MIN(C59:L59)</f>
        <v>30</v>
      </c>
      <c r="O59" s="7">
        <f>AVERAGE(C59:L59)</f>
        <v>37.200000000000003</v>
      </c>
      <c r="P59" s="7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</row>
    <row r="60" spans="1:241" x14ac:dyDescent="0.25">
      <c r="A60" s="21" t="s">
        <v>19</v>
      </c>
      <c r="B60" s="22" t="s">
        <v>29</v>
      </c>
      <c r="C60" s="9">
        <v>32</v>
      </c>
      <c r="D60" s="9">
        <v>28</v>
      </c>
      <c r="E60" s="9">
        <v>33</v>
      </c>
      <c r="F60" s="9">
        <v>43</v>
      </c>
      <c r="G60" s="9">
        <v>36</v>
      </c>
      <c r="H60" s="9">
        <v>37</v>
      </c>
      <c r="I60" s="9">
        <v>35</v>
      </c>
      <c r="J60" s="9">
        <v>32</v>
      </c>
      <c r="K60" s="9">
        <v>34</v>
      </c>
      <c r="L60" s="9">
        <v>33</v>
      </c>
      <c r="M60" s="9">
        <f t="shared" ref="M60:M66" si="9">MAX(C60:L60)</f>
        <v>43</v>
      </c>
      <c r="N60" s="9">
        <f t="shared" ref="N60:N66" si="10">MIN(C60:L60)</f>
        <v>28</v>
      </c>
      <c r="O60" s="9">
        <f t="shared" ref="O60:O66" si="11">AVERAGE(C60:L60)</f>
        <v>34.299999999999997</v>
      </c>
      <c r="P60" s="7"/>
    </row>
    <row r="61" spans="1:241" x14ac:dyDescent="0.25">
      <c r="A61" s="19" t="s">
        <v>20</v>
      </c>
      <c r="B61" s="20" t="s">
        <v>30</v>
      </c>
      <c r="C61" s="7">
        <v>30</v>
      </c>
      <c r="D61" s="7">
        <v>37</v>
      </c>
      <c r="E61" s="7">
        <v>35</v>
      </c>
      <c r="F61" s="7">
        <v>22</v>
      </c>
      <c r="G61" s="7">
        <v>33</v>
      </c>
      <c r="H61" s="7">
        <v>33</v>
      </c>
      <c r="I61" s="7">
        <v>32</v>
      </c>
      <c r="J61" s="7">
        <v>33</v>
      </c>
      <c r="K61" s="7">
        <v>29</v>
      </c>
      <c r="L61" s="7">
        <v>30</v>
      </c>
      <c r="M61" s="7">
        <f t="shared" si="9"/>
        <v>37</v>
      </c>
      <c r="N61" s="7">
        <f t="shared" si="10"/>
        <v>22</v>
      </c>
      <c r="O61" s="7">
        <f t="shared" si="11"/>
        <v>31.4</v>
      </c>
      <c r="P61" s="7"/>
    </row>
    <row r="62" spans="1:241" x14ac:dyDescent="0.25">
      <c r="A62" s="21" t="s">
        <v>21</v>
      </c>
      <c r="B62" s="22" t="s">
        <v>31</v>
      </c>
      <c r="C62" s="9">
        <v>27</v>
      </c>
      <c r="D62" s="9">
        <v>31</v>
      </c>
      <c r="E62" s="9">
        <v>26</v>
      </c>
      <c r="F62" s="9">
        <v>31</v>
      </c>
      <c r="G62" s="9">
        <v>21</v>
      </c>
      <c r="H62" s="9">
        <v>28</v>
      </c>
      <c r="I62" s="9">
        <v>24</v>
      </c>
      <c r="J62" s="9">
        <v>34</v>
      </c>
      <c r="K62" s="9">
        <v>31</v>
      </c>
      <c r="L62" s="9">
        <v>28</v>
      </c>
      <c r="M62" s="9">
        <f t="shared" si="9"/>
        <v>34</v>
      </c>
      <c r="N62" s="9">
        <f t="shared" si="10"/>
        <v>21</v>
      </c>
      <c r="O62" s="9">
        <f t="shared" si="11"/>
        <v>28.1</v>
      </c>
      <c r="P62" s="7"/>
    </row>
    <row r="63" spans="1:241" x14ac:dyDescent="0.25">
      <c r="A63" s="19" t="s">
        <v>22</v>
      </c>
      <c r="B63" s="20" t="s">
        <v>32</v>
      </c>
      <c r="C63" s="7">
        <v>30</v>
      </c>
      <c r="D63" s="7">
        <v>20</v>
      </c>
      <c r="E63" s="7">
        <v>23</v>
      </c>
      <c r="F63" s="7">
        <v>30</v>
      </c>
      <c r="G63" s="7">
        <v>20</v>
      </c>
      <c r="H63" s="7">
        <v>24</v>
      </c>
      <c r="I63" s="7">
        <v>31</v>
      </c>
      <c r="J63" s="7">
        <v>28</v>
      </c>
      <c r="K63" s="7">
        <v>30</v>
      </c>
      <c r="L63" s="7">
        <v>25</v>
      </c>
      <c r="M63" s="7">
        <f t="shared" si="9"/>
        <v>31</v>
      </c>
      <c r="N63" s="7">
        <f t="shared" si="10"/>
        <v>20</v>
      </c>
      <c r="O63" s="7">
        <f t="shared" si="11"/>
        <v>26.1</v>
      </c>
      <c r="P63" s="7"/>
    </row>
    <row r="64" spans="1:241" x14ac:dyDescent="0.25">
      <c r="A64" s="21" t="s">
        <v>23</v>
      </c>
      <c r="B64" s="22" t="s">
        <v>33</v>
      </c>
      <c r="C64" s="9">
        <v>18</v>
      </c>
      <c r="D64" s="9">
        <v>21</v>
      </c>
      <c r="E64" s="9">
        <v>20</v>
      </c>
      <c r="F64" s="9">
        <v>20</v>
      </c>
      <c r="G64" s="9">
        <v>24</v>
      </c>
      <c r="H64" s="9">
        <v>25</v>
      </c>
      <c r="I64" s="9">
        <v>19</v>
      </c>
      <c r="J64" s="9">
        <v>20</v>
      </c>
      <c r="K64" s="9">
        <v>18</v>
      </c>
      <c r="L64" s="9">
        <v>20</v>
      </c>
      <c r="M64" s="9">
        <f t="shared" si="9"/>
        <v>25</v>
      </c>
      <c r="N64" s="9">
        <f t="shared" si="10"/>
        <v>18</v>
      </c>
      <c r="O64" s="9">
        <f t="shared" si="11"/>
        <v>20.5</v>
      </c>
      <c r="P64" s="7"/>
    </row>
    <row r="65" spans="1:16" x14ac:dyDescent="0.25">
      <c r="A65" s="19" t="s">
        <v>24</v>
      </c>
      <c r="B65" s="20" t="s">
        <v>34</v>
      </c>
      <c r="C65" s="7">
        <v>18</v>
      </c>
      <c r="D65" s="7">
        <v>15</v>
      </c>
      <c r="E65" s="7">
        <v>9</v>
      </c>
      <c r="F65" s="7">
        <v>13</v>
      </c>
      <c r="G65" s="7">
        <v>19</v>
      </c>
      <c r="H65" s="7">
        <v>9</v>
      </c>
      <c r="I65" s="7">
        <v>16</v>
      </c>
      <c r="J65" s="7">
        <v>16</v>
      </c>
      <c r="K65" s="7">
        <v>15</v>
      </c>
      <c r="L65" s="7">
        <v>17</v>
      </c>
      <c r="M65" s="7">
        <f t="shared" si="9"/>
        <v>19</v>
      </c>
      <c r="N65" s="7">
        <f t="shared" si="10"/>
        <v>9</v>
      </c>
      <c r="O65" s="7">
        <f t="shared" si="11"/>
        <v>14.7</v>
      </c>
      <c r="P65" s="7"/>
    </row>
    <row r="66" spans="1:16" x14ac:dyDescent="0.25">
      <c r="A66" s="21" t="s">
        <v>25</v>
      </c>
      <c r="B66" s="22" t="s">
        <v>35</v>
      </c>
      <c r="C66" s="9">
        <v>5</v>
      </c>
      <c r="D66" s="9">
        <v>9</v>
      </c>
      <c r="E66" s="9">
        <v>14</v>
      </c>
      <c r="F66" s="9">
        <v>9</v>
      </c>
      <c r="G66" s="9">
        <v>9</v>
      </c>
      <c r="H66" s="9">
        <v>4</v>
      </c>
      <c r="I66" s="9">
        <v>6</v>
      </c>
      <c r="J66" s="9">
        <v>7</v>
      </c>
      <c r="K66" s="9">
        <v>5</v>
      </c>
      <c r="L66" s="9">
        <v>9</v>
      </c>
      <c r="M66" s="9">
        <f t="shared" si="9"/>
        <v>14</v>
      </c>
      <c r="N66" s="9">
        <f t="shared" si="10"/>
        <v>4</v>
      </c>
      <c r="O66" s="9">
        <f t="shared" si="11"/>
        <v>7.7</v>
      </c>
      <c r="P66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F65"/>
  <sheetViews>
    <sheetView topLeftCell="A22" workbookViewId="0">
      <selection activeCell="O17" sqref="O17"/>
    </sheetView>
  </sheetViews>
  <sheetFormatPr defaultRowHeight="15" x14ac:dyDescent="0.25"/>
  <cols>
    <col min="2" max="2" width="5.85546875" bestFit="1" customWidth="1"/>
    <col min="3" max="3" width="6.5703125" customWidth="1"/>
    <col min="4" max="10" width="5.85546875" bestFit="1" customWidth="1"/>
    <col min="11" max="11" width="6.85546875" bestFit="1" customWidth="1"/>
    <col min="12" max="12" width="8.42578125" bestFit="1" customWidth="1"/>
    <col min="13" max="13" width="8.140625" bestFit="1" customWidth="1"/>
    <col min="14" max="14" width="9.28515625" bestFit="1" customWidth="1"/>
    <col min="15" max="15" width="9.140625" style="13"/>
  </cols>
  <sheetData>
    <row r="8" spans="1:240" x14ac:dyDescent="0.25">
      <c r="B8" s="12" t="s">
        <v>14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</row>
    <row r="9" spans="1:240" x14ac:dyDescent="0.25">
      <c r="A9" s="16" t="s">
        <v>26</v>
      </c>
      <c r="B9" s="16" t="s">
        <v>1</v>
      </c>
      <c r="C9" s="16" t="s">
        <v>2</v>
      </c>
      <c r="D9" s="16" t="s">
        <v>3</v>
      </c>
      <c r="E9" s="16" t="s">
        <v>4</v>
      </c>
      <c r="F9" s="16" t="s">
        <v>5</v>
      </c>
      <c r="G9" s="16" t="s">
        <v>6</v>
      </c>
      <c r="H9" s="16" t="s">
        <v>7</v>
      </c>
      <c r="I9" s="16" t="s">
        <v>8</v>
      </c>
      <c r="J9" s="16" t="s">
        <v>9</v>
      </c>
      <c r="K9" s="16" t="s">
        <v>10</v>
      </c>
      <c r="L9" s="16" t="s">
        <v>0</v>
      </c>
      <c r="M9" s="16" t="s">
        <v>11</v>
      </c>
      <c r="N9" s="16" t="s">
        <v>12</v>
      </c>
      <c r="O9" s="15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</row>
    <row r="10" spans="1:240" x14ac:dyDescent="0.25">
      <c r="A10" s="7" t="s">
        <v>18</v>
      </c>
      <c r="B10" s="7">
        <v>9</v>
      </c>
      <c r="C10" s="7">
        <v>9</v>
      </c>
      <c r="D10" s="7">
        <v>7</v>
      </c>
      <c r="E10" s="7">
        <v>6</v>
      </c>
      <c r="F10" s="7">
        <v>4</v>
      </c>
      <c r="G10" s="7">
        <v>8</v>
      </c>
      <c r="H10" s="7">
        <v>8</v>
      </c>
      <c r="I10" s="7">
        <v>8</v>
      </c>
      <c r="J10" s="7">
        <v>5</v>
      </c>
      <c r="K10" s="7">
        <v>6</v>
      </c>
      <c r="L10" s="7">
        <f>MAX(B10:K10)</f>
        <v>9</v>
      </c>
      <c r="M10" s="7">
        <f>MIN(B10:K10)</f>
        <v>4</v>
      </c>
      <c r="N10" s="7">
        <f>AVERAGE(B10:K10)</f>
        <v>7</v>
      </c>
      <c r="O10" s="7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</row>
    <row r="11" spans="1:240" x14ac:dyDescent="0.25">
      <c r="A11" s="9" t="s">
        <v>19</v>
      </c>
      <c r="B11" s="9">
        <v>7</v>
      </c>
      <c r="C11" s="9">
        <v>5</v>
      </c>
      <c r="D11" s="9">
        <v>8</v>
      </c>
      <c r="E11" s="9">
        <v>9</v>
      </c>
      <c r="F11" s="9">
        <v>8</v>
      </c>
      <c r="G11" s="9">
        <v>8</v>
      </c>
      <c r="H11" s="9">
        <v>2</v>
      </c>
      <c r="I11" s="9">
        <v>9</v>
      </c>
      <c r="J11" s="9">
        <v>8</v>
      </c>
      <c r="K11" s="9">
        <v>3</v>
      </c>
      <c r="L11" s="9">
        <f t="shared" ref="L11:L17" si="0">MAX(B11:K11)</f>
        <v>9</v>
      </c>
      <c r="M11" s="9">
        <f t="shared" ref="M11:M17" si="1">MIN(B11:K11)</f>
        <v>2</v>
      </c>
      <c r="N11" s="9">
        <f t="shared" ref="N11:N17" si="2">AVERAGE(B11:K11)</f>
        <v>6.7</v>
      </c>
      <c r="O11" s="7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</row>
    <row r="12" spans="1:240" x14ac:dyDescent="0.25">
      <c r="A12" s="7" t="s">
        <v>20</v>
      </c>
      <c r="B12" s="7">
        <v>4</v>
      </c>
      <c r="C12" s="7">
        <v>7</v>
      </c>
      <c r="D12" s="7">
        <v>4</v>
      </c>
      <c r="E12" s="7">
        <v>7</v>
      </c>
      <c r="F12" s="7">
        <v>10</v>
      </c>
      <c r="G12" s="7">
        <v>7</v>
      </c>
      <c r="H12" s="7">
        <v>5</v>
      </c>
      <c r="I12" s="7">
        <v>4</v>
      </c>
      <c r="J12" s="7">
        <v>4</v>
      </c>
      <c r="K12" s="7">
        <v>7</v>
      </c>
      <c r="L12" s="7">
        <f t="shared" si="0"/>
        <v>10</v>
      </c>
      <c r="M12" s="7">
        <f t="shared" si="1"/>
        <v>4</v>
      </c>
      <c r="N12" s="7">
        <f t="shared" si="2"/>
        <v>5.9</v>
      </c>
      <c r="O12" s="7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</row>
    <row r="13" spans="1:240" x14ac:dyDescent="0.25">
      <c r="A13" s="9" t="s">
        <v>21</v>
      </c>
      <c r="B13" s="9">
        <v>8</v>
      </c>
      <c r="C13" s="9">
        <v>5</v>
      </c>
      <c r="D13" s="9">
        <v>6</v>
      </c>
      <c r="E13" s="9">
        <v>6</v>
      </c>
      <c r="F13" s="9">
        <v>5</v>
      </c>
      <c r="G13" s="9">
        <v>3</v>
      </c>
      <c r="H13" s="9">
        <v>7</v>
      </c>
      <c r="I13" s="9">
        <v>8</v>
      </c>
      <c r="J13" s="9">
        <v>9</v>
      </c>
      <c r="K13" s="9">
        <v>4</v>
      </c>
      <c r="L13" s="9">
        <f t="shared" si="0"/>
        <v>9</v>
      </c>
      <c r="M13" s="9">
        <f t="shared" si="1"/>
        <v>3</v>
      </c>
      <c r="N13" s="9">
        <f t="shared" si="2"/>
        <v>6.1</v>
      </c>
      <c r="O13" s="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</row>
    <row r="14" spans="1:240" x14ac:dyDescent="0.25">
      <c r="A14" s="7" t="s">
        <v>22</v>
      </c>
      <c r="B14" s="7">
        <v>7</v>
      </c>
      <c r="C14" s="7">
        <v>4</v>
      </c>
      <c r="D14" s="7">
        <v>9</v>
      </c>
      <c r="E14" s="7">
        <v>9</v>
      </c>
      <c r="F14" s="7">
        <v>9</v>
      </c>
      <c r="G14" s="7">
        <v>8</v>
      </c>
      <c r="H14" s="7">
        <v>11</v>
      </c>
      <c r="I14" s="7">
        <v>5</v>
      </c>
      <c r="J14" s="7">
        <v>5</v>
      </c>
      <c r="K14" s="7">
        <v>7</v>
      </c>
      <c r="L14" s="7">
        <f t="shared" si="0"/>
        <v>11</v>
      </c>
      <c r="M14" s="7">
        <f t="shared" si="1"/>
        <v>4</v>
      </c>
      <c r="N14" s="7">
        <f t="shared" si="2"/>
        <v>7.4</v>
      </c>
      <c r="O14" s="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</row>
    <row r="15" spans="1:240" x14ac:dyDescent="0.25">
      <c r="A15" s="9" t="s">
        <v>23</v>
      </c>
      <c r="B15" s="9">
        <v>4</v>
      </c>
      <c r="C15" s="9">
        <v>7</v>
      </c>
      <c r="D15" s="9">
        <v>4</v>
      </c>
      <c r="E15" s="9">
        <v>9</v>
      </c>
      <c r="F15" s="9">
        <v>2</v>
      </c>
      <c r="G15" s="9">
        <v>1</v>
      </c>
      <c r="H15" s="9">
        <v>4</v>
      </c>
      <c r="I15" s="9">
        <v>4</v>
      </c>
      <c r="J15" s="9">
        <v>9</v>
      </c>
      <c r="K15" s="9">
        <v>3</v>
      </c>
      <c r="L15" s="9">
        <f t="shared" si="0"/>
        <v>9</v>
      </c>
      <c r="M15" s="9">
        <f t="shared" si="1"/>
        <v>1</v>
      </c>
      <c r="N15" s="9">
        <f t="shared" si="2"/>
        <v>4.7</v>
      </c>
      <c r="O15" s="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</row>
    <row r="16" spans="1:240" x14ac:dyDescent="0.25">
      <c r="A16" s="7" t="s">
        <v>24</v>
      </c>
      <c r="B16" s="7">
        <v>7</v>
      </c>
      <c r="C16" s="7">
        <v>10</v>
      </c>
      <c r="D16" s="7">
        <v>7</v>
      </c>
      <c r="E16" s="7">
        <v>2</v>
      </c>
      <c r="F16" s="7">
        <v>5</v>
      </c>
      <c r="G16" s="7">
        <v>4</v>
      </c>
      <c r="H16" s="7">
        <v>10</v>
      </c>
      <c r="I16" s="7">
        <v>4</v>
      </c>
      <c r="J16" s="7">
        <v>5</v>
      </c>
      <c r="K16" s="7">
        <v>9</v>
      </c>
      <c r="L16" s="7">
        <f t="shared" si="0"/>
        <v>10</v>
      </c>
      <c r="M16" s="7">
        <f t="shared" si="1"/>
        <v>2</v>
      </c>
      <c r="N16" s="7">
        <f t="shared" si="2"/>
        <v>6.3</v>
      </c>
      <c r="O16" s="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</row>
    <row r="17" spans="1:240" x14ac:dyDescent="0.25">
      <c r="A17" s="9" t="s">
        <v>25</v>
      </c>
      <c r="B17" s="9">
        <v>4</v>
      </c>
      <c r="C17" s="9">
        <v>3</v>
      </c>
      <c r="D17" s="9">
        <v>5</v>
      </c>
      <c r="E17" s="9">
        <v>2</v>
      </c>
      <c r="F17" s="9">
        <v>7</v>
      </c>
      <c r="G17" s="9">
        <v>11</v>
      </c>
      <c r="H17" s="9">
        <v>3</v>
      </c>
      <c r="I17" s="9">
        <v>8</v>
      </c>
      <c r="J17" s="9">
        <v>5</v>
      </c>
      <c r="K17" s="9">
        <v>11</v>
      </c>
      <c r="L17" s="9">
        <f t="shared" si="0"/>
        <v>11</v>
      </c>
      <c r="M17" s="9">
        <f t="shared" si="1"/>
        <v>2</v>
      </c>
      <c r="N17" s="9">
        <f t="shared" si="2"/>
        <v>5.9</v>
      </c>
      <c r="O17" s="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</row>
    <row r="18" spans="1:240" x14ac:dyDescent="0.25"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</row>
    <row r="19" spans="1:240" x14ac:dyDescent="0.25"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</row>
    <row r="20" spans="1:240" x14ac:dyDescent="0.25">
      <c r="P20" s="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3"/>
      <c r="AB20" s="13"/>
      <c r="AC20" s="13"/>
      <c r="AD20" s="13"/>
      <c r="AE20" s="13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</row>
    <row r="21" spans="1:240" x14ac:dyDescent="0.25">
      <c r="P21" s="2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3"/>
      <c r="AB21" s="13"/>
      <c r="AC21" s="13"/>
      <c r="AD21" s="13"/>
      <c r="AE21" s="13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</row>
    <row r="22" spans="1:240" x14ac:dyDescent="0.25">
      <c r="P22" s="2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3"/>
      <c r="AB22" s="13"/>
      <c r="AC22" s="13"/>
      <c r="AD22" s="13"/>
      <c r="AE22" s="13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</row>
    <row r="23" spans="1:240" x14ac:dyDescent="0.25">
      <c r="P23" s="11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</row>
    <row r="24" spans="1:240" s="3" customFormat="1" x14ac:dyDescent="0.25">
      <c r="B24" s="2" t="s">
        <v>13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4"/>
      <c r="P24" s="11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</row>
    <row r="25" spans="1:240" s="3" customFormat="1" x14ac:dyDescent="0.25">
      <c r="A25" s="16" t="s">
        <v>26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K25" s="16" t="s">
        <v>10</v>
      </c>
      <c r="L25" s="16" t="s">
        <v>0</v>
      </c>
      <c r="M25" s="16" t="s">
        <v>11</v>
      </c>
      <c r="N25" s="16" t="s">
        <v>12</v>
      </c>
      <c r="O25" s="15"/>
      <c r="P25" s="10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</row>
    <row r="26" spans="1:240" s="3" customFormat="1" x14ac:dyDescent="0.25">
      <c r="A26" s="7" t="s">
        <v>18</v>
      </c>
      <c r="B26" s="7">
        <v>14</v>
      </c>
      <c r="C26" s="7">
        <v>11</v>
      </c>
      <c r="D26" s="7">
        <v>17</v>
      </c>
      <c r="E26" s="7">
        <v>12</v>
      </c>
      <c r="F26" s="7">
        <v>14</v>
      </c>
      <c r="G26" s="7">
        <v>19</v>
      </c>
      <c r="H26" s="7">
        <v>13</v>
      </c>
      <c r="I26" s="7">
        <v>11</v>
      </c>
      <c r="J26" s="7">
        <v>9</v>
      </c>
      <c r="K26" s="7">
        <v>13</v>
      </c>
      <c r="L26" s="7">
        <f>MAX(B26:K26)</f>
        <v>19</v>
      </c>
      <c r="M26" s="7">
        <f>MIN(B26:K26)</f>
        <v>9</v>
      </c>
      <c r="N26" s="7">
        <f>AVERAGE(B26:K26)</f>
        <v>13.3</v>
      </c>
      <c r="O26" s="7"/>
      <c r="P26" s="11"/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</row>
    <row r="27" spans="1:240" s="3" customFormat="1" x14ac:dyDescent="0.25">
      <c r="A27" s="9" t="s">
        <v>19</v>
      </c>
      <c r="B27" s="9">
        <v>7</v>
      </c>
      <c r="C27" s="9">
        <v>12</v>
      </c>
      <c r="D27" s="9">
        <v>16</v>
      </c>
      <c r="E27" s="9">
        <v>11</v>
      </c>
      <c r="F27" s="9">
        <v>15</v>
      </c>
      <c r="G27" s="9">
        <v>14</v>
      </c>
      <c r="H27" s="9">
        <v>13</v>
      </c>
      <c r="I27" s="9">
        <v>13</v>
      </c>
      <c r="J27" s="9">
        <v>15</v>
      </c>
      <c r="K27" s="9">
        <v>18</v>
      </c>
      <c r="L27" s="9">
        <f t="shared" ref="L27:L33" si="3">MAX(B27:K27)</f>
        <v>18</v>
      </c>
      <c r="M27" s="9">
        <f t="shared" ref="M27:M33" si="4">MIN(B27:K27)</f>
        <v>7</v>
      </c>
      <c r="N27" s="9">
        <f t="shared" ref="N27:N33" si="5">AVERAGE(B27:K27)</f>
        <v>13.4</v>
      </c>
      <c r="O27" s="7"/>
      <c r="P27" s="11"/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</row>
    <row r="28" spans="1:240" s="3" customFormat="1" x14ac:dyDescent="0.25">
      <c r="A28" s="7" t="s">
        <v>20</v>
      </c>
      <c r="B28" s="7">
        <v>15</v>
      </c>
      <c r="C28" s="7">
        <v>14</v>
      </c>
      <c r="D28" s="7">
        <v>8</v>
      </c>
      <c r="E28" s="7">
        <v>11</v>
      </c>
      <c r="F28" s="7">
        <v>11</v>
      </c>
      <c r="G28" s="7">
        <v>9</v>
      </c>
      <c r="H28" s="7">
        <v>11</v>
      </c>
      <c r="I28" s="7">
        <v>13</v>
      </c>
      <c r="J28" s="7">
        <v>18</v>
      </c>
      <c r="K28" s="7">
        <v>6</v>
      </c>
      <c r="L28" s="7">
        <f t="shared" si="3"/>
        <v>18</v>
      </c>
      <c r="M28" s="7">
        <f t="shared" si="4"/>
        <v>6</v>
      </c>
      <c r="N28" s="7">
        <f t="shared" si="5"/>
        <v>11.6</v>
      </c>
      <c r="O28" s="7"/>
      <c r="P28" s="11"/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</row>
    <row r="29" spans="1:240" s="3" customFormat="1" x14ac:dyDescent="0.25">
      <c r="A29" s="9" t="s">
        <v>21</v>
      </c>
      <c r="B29" s="9">
        <v>9</v>
      </c>
      <c r="C29" s="9">
        <v>19</v>
      </c>
      <c r="D29" s="9">
        <v>11</v>
      </c>
      <c r="E29" s="9">
        <v>20</v>
      </c>
      <c r="F29" s="9">
        <v>7</v>
      </c>
      <c r="G29" s="9">
        <v>9</v>
      </c>
      <c r="H29" s="9">
        <v>12</v>
      </c>
      <c r="I29" s="9">
        <v>12</v>
      </c>
      <c r="J29" s="9">
        <v>9</v>
      </c>
      <c r="K29" s="9">
        <v>14</v>
      </c>
      <c r="L29" s="9">
        <f t="shared" si="3"/>
        <v>20</v>
      </c>
      <c r="M29" s="9">
        <f t="shared" si="4"/>
        <v>7</v>
      </c>
      <c r="N29" s="9">
        <f t="shared" si="5"/>
        <v>12.2</v>
      </c>
      <c r="O29" s="7"/>
      <c r="P29" s="11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</row>
    <row r="30" spans="1:240" s="3" customFormat="1" x14ac:dyDescent="0.25">
      <c r="A30" s="7" t="s">
        <v>22</v>
      </c>
      <c r="B30" s="7">
        <v>14</v>
      </c>
      <c r="C30" s="7">
        <v>14</v>
      </c>
      <c r="D30" s="7">
        <v>15</v>
      </c>
      <c r="E30" s="7">
        <v>11</v>
      </c>
      <c r="F30" s="7">
        <v>15</v>
      </c>
      <c r="G30" s="7">
        <v>12</v>
      </c>
      <c r="H30" s="7">
        <v>13</v>
      </c>
      <c r="I30" s="7">
        <v>5</v>
      </c>
      <c r="J30" s="7">
        <v>12</v>
      </c>
      <c r="K30" s="7">
        <v>8</v>
      </c>
      <c r="L30" s="7">
        <f t="shared" si="3"/>
        <v>15</v>
      </c>
      <c r="M30" s="7">
        <f t="shared" si="4"/>
        <v>5</v>
      </c>
      <c r="N30" s="7">
        <f t="shared" si="5"/>
        <v>11.9</v>
      </c>
      <c r="O30" s="7"/>
      <c r="P30" s="10"/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</row>
    <row r="31" spans="1:240" s="3" customFormat="1" x14ac:dyDescent="0.25">
      <c r="A31" s="9" t="s">
        <v>23</v>
      </c>
      <c r="B31" s="9">
        <v>10</v>
      </c>
      <c r="C31" s="9">
        <v>11</v>
      </c>
      <c r="D31" s="9">
        <v>10</v>
      </c>
      <c r="E31" s="9">
        <v>8</v>
      </c>
      <c r="F31" s="9">
        <v>15</v>
      </c>
      <c r="G31" s="9">
        <v>13</v>
      </c>
      <c r="H31" s="9">
        <v>11</v>
      </c>
      <c r="I31" s="9">
        <v>19</v>
      </c>
      <c r="J31" s="9">
        <v>12</v>
      </c>
      <c r="K31" s="9">
        <v>16</v>
      </c>
      <c r="L31" s="9">
        <f t="shared" si="3"/>
        <v>19</v>
      </c>
      <c r="M31" s="9">
        <f t="shared" si="4"/>
        <v>8</v>
      </c>
      <c r="N31" s="9">
        <f t="shared" si="5"/>
        <v>12.5</v>
      </c>
      <c r="O31" s="7"/>
      <c r="P31" s="10"/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</row>
    <row r="32" spans="1:240" s="3" customFormat="1" x14ac:dyDescent="0.25">
      <c r="A32" s="7" t="s">
        <v>24</v>
      </c>
      <c r="B32" s="7">
        <v>13</v>
      </c>
      <c r="C32" s="7">
        <v>12</v>
      </c>
      <c r="D32" s="7">
        <v>15</v>
      </c>
      <c r="E32" s="7">
        <v>14</v>
      </c>
      <c r="F32" s="7">
        <v>9</v>
      </c>
      <c r="G32" s="7">
        <v>13</v>
      </c>
      <c r="H32" s="7">
        <v>11</v>
      </c>
      <c r="I32" s="7">
        <v>15</v>
      </c>
      <c r="J32" s="7">
        <v>14</v>
      </c>
      <c r="K32" s="7">
        <v>8</v>
      </c>
      <c r="L32" s="7">
        <f t="shared" si="3"/>
        <v>15</v>
      </c>
      <c r="M32" s="7">
        <f t="shared" si="4"/>
        <v>8</v>
      </c>
      <c r="N32" s="7">
        <f t="shared" si="5"/>
        <v>12.4</v>
      </c>
      <c r="O32" s="7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</row>
    <row r="33" spans="1:240" s="1" customFormat="1" x14ac:dyDescent="0.25">
      <c r="A33" s="9" t="s">
        <v>25</v>
      </c>
      <c r="B33" s="9">
        <v>18</v>
      </c>
      <c r="C33" s="9">
        <v>7</v>
      </c>
      <c r="D33" s="9">
        <v>8</v>
      </c>
      <c r="E33" s="9">
        <v>13</v>
      </c>
      <c r="F33" s="9">
        <v>14</v>
      </c>
      <c r="G33" s="9">
        <v>11</v>
      </c>
      <c r="H33" s="9">
        <v>16</v>
      </c>
      <c r="I33" s="9">
        <v>10</v>
      </c>
      <c r="J33" s="9">
        <v>11</v>
      </c>
      <c r="K33" s="9">
        <v>17</v>
      </c>
      <c r="L33" s="9">
        <f t="shared" si="3"/>
        <v>18</v>
      </c>
      <c r="M33" s="9">
        <f t="shared" si="4"/>
        <v>7</v>
      </c>
      <c r="N33" s="9">
        <f t="shared" si="5"/>
        <v>12.5</v>
      </c>
      <c r="O33" s="7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</row>
    <row r="34" spans="1:240" s="1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 s="13"/>
      <c r="P34" s="2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3"/>
      <c r="AB34" s="13"/>
      <c r="AC34" s="13"/>
      <c r="AD34" s="13"/>
      <c r="AE34" s="13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</row>
    <row r="35" spans="1:240" s="1" customFormat="1" x14ac:dyDescent="0.25">
      <c r="O35" s="14"/>
      <c r="P35" s="11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</row>
    <row r="36" spans="1:240" s="1" customFormat="1" x14ac:dyDescent="0.25">
      <c r="O36" s="14"/>
      <c r="P36" s="11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</row>
    <row r="37" spans="1:240" s="1" customFormat="1" x14ac:dyDescent="0.25">
      <c r="O37" s="14"/>
      <c r="P37" s="11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</row>
    <row r="38" spans="1:240" s="1" customFormat="1" x14ac:dyDescent="0.25">
      <c r="O38" s="14"/>
      <c r="P38" s="11"/>
      <c r="Q38" s="6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</row>
    <row r="39" spans="1:240" s="1" customFormat="1" x14ac:dyDescent="0.25">
      <c r="O39" s="14"/>
      <c r="P39" s="10"/>
      <c r="Q39" s="6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</row>
    <row r="40" spans="1:240" s="1" customFormat="1" x14ac:dyDescent="0.25">
      <c r="B40" s="2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4"/>
      <c r="P40" s="11"/>
      <c r="Q40" s="6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</row>
    <row r="41" spans="1:240" s="1" customFormat="1" x14ac:dyDescent="0.25">
      <c r="A41" s="16" t="s">
        <v>26</v>
      </c>
      <c r="B41" s="16" t="s">
        <v>1</v>
      </c>
      <c r="C41" s="16" t="s">
        <v>2</v>
      </c>
      <c r="D41" s="16" t="s">
        <v>3</v>
      </c>
      <c r="E41" s="16" t="s">
        <v>4</v>
      </c>
      <c r="F41" s="16" t="s">
        <v>5</v>
      </c>
      <c r="G41" s="16" t="s">
        <v>6</v>
      </c>
      <c r="H41" s="16" t="s">
        <v>7</v>
      </c>
      <c r="I41" s="16" t="s">
        <v>8</v>
      </c>
      <c r="J41" s="16" t="s">
        <v>9</v>
      </c>
      <c r="K41" s="16" t="s">
        <v>10</v>
      </c>
      <c r="L41" s="16" t="s">
        <v>0</v>
      </c>
      <c r="M41" s="16" t="s">
        <v>11</v>
      </c>
      <c r="N41" s="16" t="s">
        <v>12</v>
      </c>
      <c r="O41" s="15"/>
      <c r="P41" s="11"/>
      <c r="Q41" s="6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</row>
    <row r="42" spans="1:240" x14ac:dyDescent="0.25">
      <c r="A42" s="7" t="s">
        <v>18</v>
      </c>
      <c r="B42" s="7">
        <v>19</v>
      </c>
      <c r="C42" s="7">
        <v>17</v>
      </c>
      <c r="D42" s="7">
        <v>16</v>
      </c>
      <c r="E42" s="7">
        <v>22</v>
      </c>
      <c r="F42" s="7">
        <v>18</v>
      </c>
      <c r="G42" s="7">
        <v>15</v>
      </c>
      <c r="H42" s="7">
        <v>23</v>
      </c>
      <c r="I42" s="7">
        <v>24</v>
      </c>
      <c r="J42" s="7">
        <v>23</v>
      </c>
      <c r="K42" s="7">
        <v>24</v>
      </c>
      <c r="L42" s="7">
        <f>MAX(B42:K42)</f>
        <v>24</v>
      </c>
      <c r="M42" s="7">
        <f>MIN(B42:K42)</f>
        <v>15</v>
      </c>
      <c r="N42" s="7">
        <f>AVERAGE(B42:K42)</f>
        <v>20.100000000000001</v>
      </c>
      <c r="O42" s="7"/>
      <c r="P42" s="11"/>
      <c r="Q42" s="6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</row>
    <row r="43" spans="1:240" x14ac:dyDescent="0.25">
      <c r="A43" s="9" t="s">
        <v>19</v>
      </c>
      <c r="B43" s="9">
        <v>20</v>
      </c>
      <c r="C43" s="9">
        <v>16</v>
      </c>
      <c r="D43" s="9">
        <v>15</v>
      </c>
      <c r="E43" s="9">
        <v>20</v>
      </c>
      <c r="F43" s="9">
        <v>17</v>
      </c>
      <c r="G43" s="9">
        <v>20</v>
      </c>
      <c r="H43" s="9">
        <v>25</v>
      </c>
      <c r="I43" s="9">
        <v>21</v>
      </c>
      <c r="J43" s="9">
        <v>19</v>
      </c>
      <c r="K43" s="9">
        <v>23</v>
      </c>
      <c r="L43" s="9">
        <f t="shared" ref="L43:L49" si="6">MAX(B43:K43)</f>
        <v>25</v>
      </c>
      <c r="M43" s="9">
        <f t="shared" ref="M43:M49" si="7">MIN(B43:K43)</f>
        <v>15</v>
      </c>
      <c r="N43" s="9">
        <f t="shared" ref="N43:N49" si="8">AVERAGE(B43:K43)</f>
        <v>19.600000000000001</v>
      </c>
      <c r="O43" s="7"/>
      <c r="P43" s="11"/>
      <c r="Q43" s="6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</row>
    <row r="44" spans="1:240" x14ac:dyDescent="0.25">
      <c r="A44" s="7" t="s">
        <v>20</v>
      </c>
      <c r="B44" s="7">
        <v>23</v>
      </c>
      <c r="C44" s="7">
        <v>21</v>
      </c>
      <c r="D44" s="7">
        <v>18</v>
      </c>
      <c r="E44" s="7">
        <v>19</v>
      </c>
      <c r="F44" s="7">
        <v>19</v>
      </c>
      <c r="G44" s="7">
        <v>20</v>
      </c>
      <c r="H44" s="7">
        <v>17</v>
      </c>
      <c r="I44" s="7">
        <v>18</v>
      </c>
      <c r="J44" s="7">
        <v>18</v>
      </c>
      <c r="K44" s="7">
        <v>18</v>
      </c>
      <c r="L44" s="7">
        <f t="shared" si="6"/>
        <v>23</v>
      </c>
      <c r="M44" s="7">
        <f t="shared" si="7"/>
        <v>17</v>
      </c>
      <c r="N44" s="7">
        <f t="shared" si="8"/>
        <v>19.100000000000001</v>
      </c>
      <c r="O44" s="7"/>
      <c r="P44" s="10"/>
      <c r="Q44" s="6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</row>
    <row r="45" spans="1:240" x14ac:dyDescent="0.25">
      <c r="A45" s="9" t="s">
        <v>21</v>
      </c>
      <c r="B45" s="9">
        <v>17</v>
      </c>
      <c r="C45" s="9">
        <v>14</v>
      </c>
      <c r="D45" s="9">
        <v>17</v>
      </c>
      <c r="E45" s="9">
        <v>16</v>
      </c>
      <c r="F45" s="9">
        <v>16</v>
      </c>
      <c r="G45" s="9">
        <v>16</v>
      </c>
      <c r="H45" s="9">
        <v>17</v>
      </c>
      <c r="I45" s="9">
        <v>19</v>
      </c>
      <c r="J45" s="9">
        <v>17</v>
      </c>
      <c r="K45" s="9">
        <v>17</v>
      </c>
      <c r="L45" s="9">
        <f t="shared" si="6"/>
        <v>19</v>
      </c>
      <c r="M45" s="9">
        <f t="shared" si="7"/>
        <v>14</v>
      </c>
      <c r="N45" s="9">
        <f t="shared" si="8"/>
        <v>16.600000000000001</v>
      </c>
      <c r="O45" s="7"/>
      <c r="P45" s="10"/>
      <c r="Q45" s="6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</row>
    <row r="46" spans="1:240" x14ac:dyDescent="0.25">
      <c r="A46" s="7" t="s">
        <v>22</v>
      </c>
      <c r="B46" s="7">
        <v>15</v>
      </c>
      <c r="C46" s="7">
        <v>20</v>
      </c>
      <c r="D46" s="7">
        <v>23</v>
      </c>
      <c r="E46" s="7">
        <v>16</v>
      </c>
      <c r="F46" s="7">
        <v>21</v>
      </c>
      <c r="G46" s="7">
        <v>19</v>
      </c>
      <c r="H46" s="7">
        <v>16</v>
      </c>
      <c r="I46" s="7">
        <v>14</v>
      </c>
      <c r="J46" s="7">
        <v>18</v>
      </c>
      <c r="K46" s="7">
        <v>16</v>
      </c>
      <c r="L46" s="7">
        <f t="shared" si="6"/>
        <v>23</v>
      </c>
      <c r="M46" s="7">
        <f t="shared" si="7"/>
        <v>14</v>
      </c>
      <c r="N46" s="7">
        <f t="shared" si="8"/>
        <v>17.8</v>
      </c>
      <c r="O46" s="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</row>
    <row r="47" spans="1:240" x14ac:dyDescent="0.25">
      <c r="A47" s="9" t="s">
        <v>23</v>
      </c>
      <c r="B47" s="9">
        <v>18</v>
      </c>
      <c r="C47" s="9">
        <v>15</v>
      </c>
      <c r="D47" s="9">
        <v>19</v>
      </c>
      <c r="E47" s="9">
        <v>16</v>
      </c>
      <c r="F47" s="9">
        <v>24</v>
      </c>
      <c r="G47" s="9">
        <v>19</v>
      </c>
      <c r="H47" s="9">
        <v>20</v>
      </c>
      <c r="I47" s="9">
        <v>19</v>
      </c>
      <c r="J47" s="9">
        <v>16</v>
      </c>
      <c r="K47" s="9">
        <v>13</v>
      </c>
      <c r="L47" s="9">
        <f t="shared" si="6"/>
        <v>24</v>
      </c>
      <c r="M47" s="9">
        <f t="shared" si="7"/>
        <v>13</v>
      </c>
      <c r="N47" s="9">
        <f t="shared" si="8"/>
        <v>17.899999999999999</v>
      </c>
      <c r="O47" s="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</row>
    <row r="48" spans="1:240" x14ac:dyDescent="0.25">
      <c r="A48" s="7" t="s">
        <v>24</v>
      </c>
      <c r="B48" s="7">
        <v>23</v>
      </c>
      <c r="C48" s="7">
        <v>20</v>
      </c>
      <c r="D48" s="7">
        <v>21</v>
      </c>
      <c r="E48" s="7">
        <v>25</v>
      </c>
      <c r="F48" s="7">
        <v>16</v>
      </c>
      <c r="G48" s="7">
        <v>18</v>
      </c>
      <c r="H48" s="7">
        <v>15</v>
      </c>
      <c r="I48" s="7">
        <v>21</v>
      </c>
      <c r="J48" s="7">
        <v>24</v>
      </c>
      <c r="K48" s="7">
        <v>19</v>
      </c>
      <c r="L48" s="7">
        <f t="shared" si="6"/>
        <v>25</v>
      </c>
      <c r="M48" s="7">
        <f t="shared" si="7"/>
        <v>15</v>
      </c>
      <c r="N48" s="7">
        <f t="shared" si="8"/>
        <v>20.2</v>
      </c>
      <c r="O48" s="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</row>
    <row r="49" spans="1:240" x14ac:dyDescent="0.25">
      <c r="A49" s="9" t="s">
        <v>25</v>
      </c>
      <c r="B49" s="9">
        <v>15</v>
      </c>
      <c r="C49" s="9">
        <v>27</v>
      </c>
      <c r="D49" s="9">
        <v>21</v>
      </c>
      <c r="E49" s="9">
        <v>16</v>
      </c>
      <c r="F49" s="9">
        <v>19</v>
      </c>
      <c r="G49" s="9">
        <v>23</v>
      </c>
      <c r="H49" s="9">
        <v>17</v>
      </c>
      <c r="I49" s="9">
        <v>14</v>
      </c>
      <c r="J49" s="9">
        <v>15</v>
      </c>
      <c r="K49" s="9">
        <v>20</v>
      </c>
      <c r="L49" s="9">
        <f t="shared" si="6"/>
        <v>27</v>
      </c>
      <c r="M49" s="9">
        <f t="shared" si="7"/>
        <v>14</v>
      </c>
      <c r="N49" s="9">
        <f t="shared" si="8"/>
        <v>18.7</v>
      </c>
      <c r="O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</row>
    <row r="50" spans="1:240" x14ac:dyDescent="0.25"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</row>
    <row r="51" spans="1:240" x14ac:dyDescent="0.25"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</row>
    <row r="52" spans="1:240" x14ac:dyDescent="0.25"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</row>
    <row r="53" spans="1:240" x14ac:dyDescent="0.25"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</row>
    <row r="54" spans="1:240" x14ac:dyDescent="0.25"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</row>
    <row r="55" spans="1:240" x14ac:dyDescent="0.25"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</row>
    <row r="56" spans="1:240" x14ac:dyDescent="0.25">
      <c r="B56" s="2" t="s">
        <v>16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</row>
    <row r="57" spans="1:240" x14ac:dyDescent="0.25">
      <c r="A57" s="16" t="s">
        <v>26</v>
      </c>
      <c r="B57" s="16" t="s">
        <v>1</v>
      </c>
      <c r="C57" s="16" t="s">
        <v>2</v>
      </c>
      <c r="D57" s="16" t="s">
        <v>3</v>
      </c>
      <c r="E57" s="16" t="s">
        <v>4</v>
      </c>
      <c r="F57" s="16" t="s">
        <v>5</v>
      </c>
      <c r="G57" s="16" t="s">
        <v>6</v>
      </c>
      <c r="H57" s="16" t="s">
        <v>7</v>
      </c>
      <c r="I57" s="16" t="s">
        <v>8</v>
      </c>
      <c r="J57" s="16" t="s">
        <v>9</v>
      </c>
      <c r="K57" s="16" t="s">
        <v>10</v>
      </c>
      <c r="L57" s="16" t="s">
        <v>0</v>
      </c>
      <c r="M57" s="16" t="s">
        <v>11</v>
      </c>
      <c r="N57" s="16" t="s">
        <v>12</v>
      </c>
      <c r="O57" s="1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</row>
    <row r="58" spans="1:240" x14ac:dyDescent="0.25">
      <c r="A58" s="7" t="s">
        <v>18</v>
      </c>
      <c r="B58" s="7">
        <v>26</v>
      </c>
      <c r="C58" s="7">
        <v>24</v>
      </c>
      <c r="D58" s="7">
        <v>27</v>
      </c>
      <c r="E58" s="7">
        <v>25</v>
      </c>
      <c r="F58" s="7">
        <v>25</v>
      </c>
      <c r="G58" s="7">
        <v>24</v>
      </c>
      <c r="H58" s="7">
        <v>26</v>
      </c>
      <c r="I58" s="7">
        <v>21</v>
      </c>
      <c r="J58" s="7">
        <v>27</v>
      </c>
      <c r="K58" s="7">
        <v>30</v>
      </c>
      <c r="L58" s="7">
        <f>MAX(B58:K58)</f>
        <v>30</v>
      </c>
      <c r="M58" s="7">
        <f>MIN(B58:K58)</f>
        <v>21</v>
      </c>
      <c r="N58" s="7">
        <f>AVERAGE(B58:K58)</f>
        <v>25.5</v>
      </c>
      <c r="O58" s="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</row>
    <row r="59" spans="1:240" x14ac:dyDescent="0.25">
      <c r="A59" s="9" t="s">
        <v>19</v>
      </c>
      <c r="B59" s="9">
        <v>24</v>
      </c>
      <c r="C59" s="9">
        <v>28</v>
      </c>
      <c r="D59" s="9">
        <v>22</v>
      </c>
      <c r="E59" s="9">
        <v>22</v>
      </c>
      <c r="F59" s="9">
        <v>22</v>
      </c>
      <c r="G59" s="9">
        <v>26</v>
      </c>
      <c r="H59" s="9">
        <v>22</v>
      </c>
      <c r="I59" s="9">
        <v>25</v>
      </c>
      <c r="J59" s="9">
        <v>25</v>
      </c>
      <c r="K59" s="9">
        <v>36</v>
      </c>
      <c r="L59" s="9">
        <f t="shared" ref="L59:L65" si="9">MAX(B59:K59)</f>
        <v>36</v>
      </c>
      <c r="M59" s="9">
        <f t="shared" ref="M59:M65" si="10">MIN(B59:K59)</f>
        <v>22</v>
      </c>
      <c r="N59" s="9">
        <f t="shared" ref="N59:N65" si="11">AVERAGE(B59:K59)</f>
        <v>25.2</v>
      </c>
      <c r="O59" s="7"/>
    </row>
    <row r="60" spans="1:240" x14ac:dyDescent="0.25">
      <c r="A60" s="7" t="s">
        <v>20</v>
      </c>
      <c r="B60" s="7">
        <v>27</v>
      </c>
      <c r="C60" s="7">
        <v>17</v>
      </c>
      <c r="D60" s="7">
        <v>23</v>
      </c>
      <c r="E60" s="7">
        <v>25</v>
      </c>
      <c r="F60" s="7">
        <v>25</v>
      </c>
      <c r="G60" s="7">
        <v>26</v>
      </c>
      <c r="H60" s="7">
        <v>30</v>
      </c>
      <c r="I60" s="7">
        <v>29</v>
      </c>
      <c r="J60" s="7">
        <v>22</v>
      </c>
      <c r="K60" s="7">
        <v>19</v>
      </c>
      <c r="L60" s="7">
        <f t="shared" si="9"/>
        <v>30</v>
      </c>
      <c r="M60" s="7">
        <f t="shared" si="10"/>
        <v>17</v>
      </c>
      <c r="N60" s="7">
        <f t="shared" si="11"/>
        <v>24.3</v>
      </c>
      <c r="O60" s="7"/>
    </row>
    <row r="61" spans="1:240" x14ac:dyDescent="0.25">
      <c r="A61" s="9" t="s">
        <v>21</v>
      </c>
      <c r="B61" s="9">
        <v>24</v>
      </c>
      <c r="C61" s="9">
        <v>33</v>
      </c>
      <c r="D61" s="9">
        <v>28</v>
      </c>
      <c r="E61" s="9">
        <v>23</v>
      </c>
      <c r="F61" s="9">
        <v>23</v>
      </c>
      <c r="G61" s="9">
        <v>22</v>
      </c>
      <c r="H61" s="9">
        <v>20</v>
      </c>
      <c r="I61" s="9">
        <v>23</v>
      </c>
      <c r="J61" s="9">
        <v>29</v>
      </c>
      <c r="K61" s="9">
        <v>20</v>
      </c>
      <c r="L61" s="9">
        <f t="shared" si="9"/>
        <v>33</v>
      </c>
      <c r="M61" s="9">
        <f t="shared" si="10"/>
        <v>20</v>
      </c>
      <c r="N61" s="9">
        <f t="shared" si="11"/>
        <v>24.5</v>
      </c>
      <c r="O61" s="7"/>
    </row>
    <row r="62" spans="1:240" x14ac:dyDescent="0.25">
      <c r="A62" s="7" t="s">
        <v>22</v>
      </c>
      <c r="B62" s="7">
        <v>22</v>
      </c>
      <c r="C62" s="7">
        <v>28</v>
      </c>
      <c r="D62" s="7">
        <v>29</v>
      </c>
      <c r="E62" s="17"/>
      <c r="F62" s="7">
        <v>30</v>
      </c>
      <c r="G62" s="7">
        <v>28</v>
      </c>
      <c r="H62" s="7">
        <v>26</v>
      </c>
      <c r="I62" s="7">
        <v>26</v>
      </c>
      <c r="J62" s="7">
        <v>26</v>
      </c>
      <c r="K62" s="7">
        <v>19</v>
      </c>
      <c r="L62" s="7">
        <f t="shared" si="9"/>
        <v>30</v>
      </c>
      <c r="M62" s="7">
        <f t="shared" si="10"/>
        <v>19</v>
      </c>
      <c r="N62" s="7">
        <f t="shared" si="11"/>
        <v>26</v>
      </c>
      <c r="O62" s="7"/>
    </row>
    <row r="63" spans="1:240" x14ac:dyDescent="0.25">
      <c r="A63" s="9" t="s">
        <v>23</v>
      </c>
      <c r="B63" s="9">
        <v>31</v>
      </c>
      <c r="C63" s="9">
        <v>20</v>
      </c>
      <c r="D63" s="9">
        <v>23</v>
      </c>
      <c r="E63" s="9"/>
      <c r="F63" s="9">
        <v>24</v>
      </c>
      <c r="G63" s="9">
        <v>25</v>
      </c>
      <c r="H63" s="9">
        <v>27</v>
      </c>
      <c r="I63" s="9">
        <v>27</v>
      </c>
      <c r="J63" s="9">
        <v>21</v>
      </c>
      <c r="K63" s="9">
        <v>23</v>
      </c>
      <c r="L63" s="9">
        <f t="shared" si="9"/>
        <v>31</v>
      </c>
      <c r="M63" s="9">
        <f t="shared" si="10"/>
        <v>20</v>
      </c>
      <c r="N63" s="9">
        <f t="shared" si="11"/>
        <v>24.555555555555557</v>
      </c>
      <c r="O63" s="7"/>
    </row>
    <row r="64" spans="1:240" x14ac:dyDescent="0.25">
      <c r="A64" s="7" t="s">
        <v>24</v>
      </c>
      <c r="B64" s="7">
        <v>26</v>
      </c>
      <c r="C64" s="7">
        <v>22</v>
      </c>
      <c r="D64" s="7">
        <v>25</v>
      </c>
      <c r="E64" s="7"/>
      <c r="F64" s="7">
        <v>20</v>
      </c>
      <c r="G64" s="7">
        <v>23</v>
      </c>
      <c r="H64" s="7">
        <v>23</v>
      </c>
      <c r="I64" s="7">
        <v>22</v>
      </c>
      <c r="J64" s="7">
        <v>26</v>
      </c>
      <c r="K64" s="7">
        <v>26</v>
      </c>
      <c r="L64" s="7">
        <f t="shared" si="9"/>
        <v>26</v>
      </c>
      <c r="M64" s="7">
        <f t="shared" si="10"/>
        <v>20</v>
      </c>
      <c r="N64" s="7">
        <f t="shared" si="11"/>
        <v>23.666666666666668</v>
      </c>
      <c r="O64" s="7"/>
    </row>
    <row r="65" spans="1:15" x14ac:dyDescent="0.25">
      <c r="A65" s="9" t="s">
        <v>25</v>
      </c>
      <c r="B65" s="9">
        <v>20</v>
      </c>
      <c r="C65" s="9">
        <v>28</v>
      </c>
      <c r="D65" s="9">
        <v>23</v>
      </c>
      <c r="E65" s="9"/>
      <c r="F65" s="9">
        <v>31</v>
      </c>
      <c r="G65" s="9">
        <v>26</v>
      </c>
      <c r="H65" s="9">
        <v>26</v>
      </c>
      <c r="I65" s="9">
        <v>27</v>
      </c>
      <c r="J65" s="9">
        <v>24</v>
      </c>
      <c r="K65" s="9">
        <v>27</v>
      </c>
      <c r="L65" s="9">
        <f t="shared" si="9"/>
        <v>31</v>
      </c>
      <c r="M65" s="9">
        <f t="shared" si="10"/>
        <v>20</v>
      </c>
      <c r="N65" s="9">
        <f t="shared" si="11"/>
        <v>25.777777777777779</v>
      </c>
      <c r="O65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32"/>
  <sheetViews>
    <sheetView tabSelected="1" topLeftCell="A8" workbookViewId="0">
      <selection activeCell="A30" sqref="A30"/>
    </sheetView>
  </sheetViews>
  <sheetFormatPr defaultRowHeight="15" x14ac:dyDescent="0.25"/>
  <cols>
    <col min="1" max="1" width="15.7109375" bestFit="1" customWidth="1"/>
    <col min="2" max="21" width="4" bestFit="1" customWidth="1"/>
    <col min="22" max="22" width="8.28515625" bestFit="1" customWidth="1"/>
    <col min="23" max="23" width="7.7109375" bestFit="1" customWidth="1"/>
  </cols>
  <sheetData>
    <row r="6" spans="1:23" x14ac:dyDescent="0.25">
      <c r="A6" t="s">
        <v>41</v>
      </c>
      <c r="V6" t="s">
        <v>36</v>
      </c>
    </row>
    <row r="7" spans="1:23" x14ac:dyDescent="0.25">
      <c r="A7" s="23"/>
      <c r="B7" s="23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3">
        <v>11</v>
      </c>
      <c r="M7" s="23">
        <v>12</v>
      </c>
      <c r="N7" s="23">
        <v>13</v>
      </c>
      <c r="O7" s="23">
        <v>14</v>
      </c>
      <c r="P7" s="23">
        <v>15</v>
      </c>
      <c r="Q7" s="23">
        <v>16</v>
      </c>
      <c r="R7" s="23">
        <v>17</v>
      </c>
      <c r="S7" s="23">
        <v>18</v>
      </c>
      <c r="T7" s="23">
        <v>19</v>
      </c>
      <c r="U7" s="23">
        <v>20</v>
      </c>
      <c r="V7" s="23" t="s">
        <v>37</v>
      </c>
      <c r="W7" s="23" t="s">
        <v>38</v>
      </c>
    </row>
    <row r="8" spans="1:23" x14ac:dyDescent="0.25">
      <c r="A8" s="23" t="s">
        <v>39</v>
      </c>
      <c r="B8">
        <v>8</v>
      </c>
      <c r="C8">
        <v>77</v>
      </c>
      <c r="D8">
        <v>99</v>
      </c>
      <c r="E8">
        <v>135</v>
      </c>
      <c r="F8">
        <v>88</v>
      </c>
      <c r="G8">
        <v>163</v>
      </c>
      <c r="H8">
        <v>143</v>
      </c>
      <c r="I8">
        <v>54</v>
      </c>
      <c r="J8">
        <v>28</v>
      </c>
      <c r="K8">
        <v>54</v>
      </c>
      <c r="L8">
        <v>120</v>
      </c>
      <c r="M8">
        <v>81</v>
      </c>
      <c r="N8">
        <v>143</v>
      </c>
      <c r="O8">
        <v>26</v>
      </c>
      <c r="P8">
        <v>133</v>
      </c>
      <c r="Q8">
        <v>31</v>
      </c>
      <c r="R8">
        <v>75</v>
      </c>
      <c r="S8">
        <v>26</v>
      </c>
      <c r="T8">
        <v>158</v>
      </c>
      <c r="U8">
        <v>54</v>
      </c>
      <c r="V8">
        <f>AVERAGE(B8:U8)</f>
        <v>84.8</v>
      </c>
      <c r="W8">
        <f>MEDIAN(B8:U8)</f>
        <v>79</v>
      </c>
    </row>
    <row r="9" spans="1:23" x14ac:dyDescent="0.25">
      <c r="A9" s="23" t="s">
        <v>40</v>
      </c>
      <c r="B9">
        <v>6</v>
      </c>
      <c r="C9">
        <v>54</v>
      </c>
      <c r="D9">
        <v>82</v>
      </c>
      <c r="E9">
        <v>120</v>
      </c>
      <c r="F9">
        <v>88</v>
      </c>
      <c r="G9">
        <v>30</v>
      </c>
      <c r="H9">
        <v>137</v>
      </c>
      <c r="I9">
        <v>54</v>
      </c>
      <c r="J9">
        <v>72</v>
      </c>
      <c r="K9">
        <v>77</v>
      </c>
      <c r="L9">
        <v>129</v>
      </c>
      <c r="M9">
        <v>129</v>
      </c>
      <c r="N9">
        <v>8</v>
      </c>
      <c r="O9">
        <v>42</v>
      </c>
      <c r="P9">
        <v>133</v>
      </c>
      <c r="Q9">
        <v>75</v>
      </c>
      <c r="R9">
        <v>79</v>
      </c>
      <c r="S9">
        <v>92</v>
      </c>
      <c r="T9">
        <v>24</v>
      </c>
      <c r="U9">
        <v>77</v>
      </c>
      <c r="V9">
        <f>AVERAGE(B9:U9)</f>
        <v>75.400000000000006</v>
      </c>
      <c r="W9">
        <f>MEDIAN(B9:U9)</f>
        <v>77</v>
      </c>
    </row>
    <row r="12" spans="1:23" x14ac:dyDescent="0.25">
      <c r="A12" t="s">
        <v>42</v>
      </c>
    </row>
    <row r="13" spans="1:23" x14ac:dyDescent="0.25">
      <c r="A13" s="23"/>
      <c r="B13" s="23">
        <v>1</v>
      </c>
      <c r="C13" s="23">
        <v>2</v>
      </c>
      <c r="D13" s="23">
        <v>3</v>
      </c>
      <c r="E13" s="23">
        <v>4</v>
      </c>
      <c r="F13" s="23">
        <v>5</v>
      </c>
      <c r="G13" s="23">
        <v>6</v>
      </c>
      <c r="H13" s="23">
        <v>7</v>
      </c>
      <c r="I13" s="23">
        <v>8</v>
      </c>
      <c r="J13" s="23">
        <v>9</v>
      </c>
      <c r="K13" s="23">
        <v>10</v>
      </c>
      <c r="L13" s="23">
        <v>11</v>
      </c>
      <c r="M13" s="23">
        <v>12</v>
      </c>
      <c r="N13" s="23">
        <v>13</v>
      </c>
      <c r="O13" s="23">
        <v>14</v>
      </c>
      <c r="P13" s="23">
        <v>15</v>
      </c>
      <c r="Q13" s="23">
        <v>16</v>
      </c>
      <c r="R13" s="23">
        <v>17</v>
      </c>
      <c r="S13" s="23">
        <v>18</v>
      </c>
      <c r="T13" s="23">
        <v>19</v>
      </c>
      <c r="U13" s="23">
        <v>20</v>
      </c>
      <c r="V13" s="23" t="s">
        <v>37</v>
      </c>
      <c r="W13" s="23" t="s">
        <v>38</v>
      </c>
    </row>
    <row r="14" spans="1:23" x14ac:dyDescent="0.25">
      <c r="A14" s="23" t="s">
        <v>39</v>
      </c>
      <c r="B14">
        <v>129</v>
      </c>
      <c r="C14">
        <v>120</v>
      </c>
      <c r="D14">
        <v>49</v>
      </c>
      <c r="E14">
        <v>42</v>
      </c>
      <c r="F14">
        <v>42</v>
      </c>
      <c r="G14">
        <v>40</v>
      </c>
      <c r="H14">
        <v>63</v>
      </c>
      <c r="I14">
        <v>49</v>
      </c>
      <c r="J14">
        <v>92</v>
      </c>
      <c r="K14">
        <v>128</v>
      </c>
      <c r="L14">
        <v>40</v>
      </c>
      <c r="M14">
        <v>40</v>
      </c>
      <c r="N14">
        <v>27</v>
      </c>
      <c r="O14">
        <v>105</v>
      </c>
      <c r="P14">
        <v>123</v>
      </c>
      <c r="Q14">
        <v>61</v>
      </c>
      <c r="R14">
        <v>70</v>
      </c>
      <c r="S14">
        <v>123</v>
      </c>
      <c r="T14">
        <v>105</v>
      </c>
      <c r="U14">
        <v>31</v>
      </c>
      <c r="V14">
        <f>AVERAGE(B14:U14)</f>
        <v>73.95</v>
      </c>
      <c r="W14">
        <f>MEDIAN(B14:U14)</f>
        <v>62</v>
      </c>
    </row>
    <row r="15" spans="1:23" x14ac:dyDescent="0.25">
      <c r="A15" s="23" t="s">
        <v>40</v>
      </c>
      <c r="B15">
        <v>67</v>
      </c>
      <c r="C15">
        <v>58</v>
      </c>
      <c r="D15">
        <v>24</v>
      </c>
      <c r="E15">
        <v>39</v>
      </c>
      <c r="F15">
        <v>119</v>
      </c>
      <c r="G15">
        <v>10</v>
      </c>
      <c r="H15">
        <v>52</v>
      </c>
      <c r="I15">
        <v>78</v>
      </c>
      <c r="J15">
        <v>42</v>
      </c>
      <c r="K15">
        <v>52</v>
      </c>
      <c r="L15">
        <v>39</v>
      </c>
      <c r="M15">
        <v>45</v>
      </c>
      <c r="N15">
        <v>39</v>
      </c>
      <c r="O15">
        <v>61</v>
      </c>
      <c r="P15">
        <v>41</v>
      </c>
      <c r="Q15">
        <v>49</v>
      </c>
      <c r="R15">
        <v>61</v>
      </c>
      <c r="S15">
        <v>51</v>
      </c>
      <c r="T15">
        <v>52</v>
      </c>
      <c r="U15">
        <v>19</v>
      </c>
      <c r="V15">
        <f>AVERAGE(B15:U15)</f>
        <v>49.9</v>
      </c>
      <c r="W15">
        <f>MEDIAN(B15:U15)</f>
        <v>50</v>
      </c>
    </row>
    <row r="18" spans="1:23" x14ac:dyDescent="0.25">
      <c r="A18" t="s">
        <v>43</v>
      </c>
    </row>
    <row r="19" spans="1:23" x14ac:dyDescent="0.25">
      <c r="A19" s="23"/>
      <c r="B19" s="23">
        <v>1</v>
      </c>
      <c r="C19" s="23">
        <v>2</v>
      </c>
      <c r="D19" s="23">
        <v>3</v>
      </c>
      <c r="E19" s="23">
        <v>4</v>
      </c>
      <c r="F19" s="23">
        <v>5</v>
      </c>
      <c r="G19" s="23">
        <v>6</v>
      </c>
      <c r="H19" s="23">
        <v>7</v>
      </c>
      <c r="I19" s="23">
        <v>8</v>
      </c>
      <c r="J19" s="23">
        <v>9</v>
      </c>
      <c r="K19" s="23">
        <v>10</v>
      </c>
      <c r="L19" s="23">
        <v>11</v>
      </c>
      <c r="M19" s="23">
        <v>12</v>
      </c>
      <c r="N19" s="23">
        <v>13</v>
      </c>
      <c r="O19" s="23">
        <v>14</v>
      </c>
      <c r="P19" s="23">
        <v>15</v>
      </c>
      <c r="Q19" s="23">
        <v>16</v>
      </c>
      <c r="R19" s="23">
        <v>17</v>
      </c>
      <c r="S19" s="23">
        <v>18</v>
      </c>
      <c r="T19" s="23">
        <v>19</v>
      </c>
      <c r="U19" s="23">
        <v>20</v>
      </c>
      <c r="V19" s="23" t="s">
        <v>37</v>
      </c>
      <c r="W19" s="23" t="s">
        <v>38</v>
      </c>
    </row>
    <row r="20" spans="1:23" x14ac:dyDescent="0.25">
      <c r="A20" s="23" t="s">
        <v>39</v>
      </c>
      <c r="B20">
        <v>50</v>
      </c>
      <c r="C20">
        <v>146</v>
      </c>
      <c r="D20">
        <v>61</v>
      </c>
      <c r="E20">
        <v>185</v>
      </c>
      <c r="F20">
        <v>77</v>
      </c>
      <c r="G20">
        <v>6</v>
      </c>
      <c r="H20">
        <v>135</v>
      </c>
      <c r="I20">
        <v>2</v>
      </c>
      <c r="J20">
        <v>89</v>
      </c>
      <c r="K20">
        <v>38</v>
      </c>
      <c r="L20">
        <v>116</v>
      </c>
      <c r="M20">
        <v>116</v>
      </c>
      <c r="N20">
        <v>36</v>
      </c>
      <c r="O20">
        <v>190</v>
      </c>
      <c r="P20">
        <v>31</v>
      </c>
      <c r="Q20">
        <v>2</v>
      </c>
      <c r="R20">
        <v>130</v>
      </c>
      <c r="S20">
        <v>124</v>
      </c>
      <c r="T20">
        <v>182</v>
      </c>
      <c r="U20">
        <v>100</v>
      </c>
      <c r="V20">
        <f>AVERAGE(B20:U20)</f>
        <v>90.8</v>
      </c>
      <c r="W20">
        <f>MEDIAN(B20:U20)</f>
        <v>94.5</v>
      </c>
    </row>
    <row r="21" spans="1:23" x14ac:dyDescent="0.25">
      <c r="A21" s="23" t="s">
        <v>40</v>
      </c>
      <c r="B21">
        <v>59</v>
      </c>
      <c r="C21">
        <v>116</v>
      </c>
      <c r="D21">
        <v>61</v>
      </c>
      <c r="E21">
        <v>16</v>
      </c>
      <c r="F21">
        <v>59</v>
      </c>
      <c r="G21">
        <v>36</v>
      </c>
      <c r="H21">
        <v>134</v>
      </c>
      <c r="I21">
        <v>134</v>
      </c>
      <c r="J21">
        <v>49</v>
      </c>
      <c r="K21">
        <v>59</v>
      </c>
      <c r="L21">
        <v>59</v>
      </c>
      <c r="M21">
        <v>36</v>
      </c>
      <c r="N21">
        <v>61</v>
      </c>
      <c r="O21">
        <v>51</v>
      </c>
      <c r="P21">
        <v>116</v>
      </c>
      <c r="Q21">
        <v>92</v>
      </c>
      <c r="R21">
        <v>129</v>
      </c>
      <c r="S21">
        <v>61</v>
      </c>
      <c r="T21">
        <v>36</v>
      </c>
      <c r="U21">
        <v>61</v>
      </c>
      <c r="V21">
        <f>AVERAGE(B21:U21)</f>
        <v>71.25</v>
      </c>
      <c r="W21">
        <f>MEDIAN(B21:U21)</f>
        <v>60</v>
      </c>
    </row>
    <row r="24" spans="1:23" x14ac:dyDescent="0.25">
      <c r="A24" s="24" t="s">
        <v>44</v>
      </c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3" x14ac:dyDescent="0.25">
      <c r="A25" s="27"/>
      <c r="B25" s="27">
        <v>1</v>
      </c>
      <c r="C25" s="27">
        <v>2</v>
      </c>
      <c r="D25" s="27">
        <v>3</v>
      </c>
      <c r="E25" s="27">
        <v>4</v>
      </c>
      <c r="F25" s="27">
        <v>5</v>
      </c>
      <c r="G25" s="27">
        <v>6</v>
      </c>
      <c r="H25" s="27">
        <v>7</v>
      </c>
      <c r="I25" s="27">
        <v>8</v>
      </c>
      <c r="J25" s="27">
        <v>9</v>
      </c>
      <c r="K25" s="27">
        <v>10</v>
      </c>
      <c r="L25" s="27">
        <v>11</v>
      </c>
      <c r="M25" s="27">
        <v>12</v>
      </c>
      <c r="N25" s="27">
        <v>13</v>
      </c>
      <c r="O25" s="27">
        <v>14</v>
      </c>
      <c r="P25" s="27">
        <v>15</v>
      </c>
      <c r="Q25" s="27">
        <v>16</v>
      </c>
      <c r="R25" s="27">
        <v>17</v>
      </c>
      <c r="S25" s="27">
        <v>18</v>
      </c>
      <c r="T25" s="27">
        <v>19</v>
      </c>
      <c r="U25" s="27">
        <v>20</v>
      </c>
      <c r="V25" s="27" t="s">
        <v>37</v>
      </c>
      <c r="W25" s="23" t="s">
        <v>38</v>
      </c>
    </row>
    <row r="26" spans="1:23" x14ac:dyDescent="0.25">
      <c r="A26" s="23" t="s">
        <v>39</v>
      </c>
      <c r="B26" s="28">
        <v>80</v>
      </c>
      <c r="C26" s="28">
        <v>171</v>
      </c>
      <c r="D26" s="28">
        <v>132</v>
      </c>
      <c r="E26" s="28">
        <v>164</v>
      </c>
      <c r="F26" s="28">
        <v>161</v>
      </c>
      <c r="G26" s="28">
        <v>244</v>
      </c>
      <c r="H26" s="28">
        <v>223</v>
      </c>
      <c r="I26" s="28">
        <v>60</v>
      </c>
      <c r="J26" s="28">
        <v>129</v>
      </c>
      <c r="K26" s="28">
        <v>135</v>
      </c>
      <c r="L26" s="28">
        <v>34</v>
      </c>
      <c r="M26" s="28">
        <v>167</v>
      </c>
      <c r="N26" s="28">
        <v>71</v>
      </c>
      <c r="O26" s="28">
        <v>129</v>
      </c>
      <c r="P26" s="28">
        <v>174</v>
      </c>
      <c r="Q26" s="28">
        <v>243</v>
      </c>
      <c r="R26" s="28">
        <v>34</v>
      </c>
      <c r="S26" s="28">
        <v>125</v>
      </c>
      <c r="T26" s="28">
        <v>21</v>
      </c>
      <c r="U26" s="28">
        <v>80</v>
      </c>
      <c r="V26" s="28">
        <f>AVERAGE(B26:U26)</f>
        <v>128.85</v>
      </c>
      <c r="W26">
        <f>MEDIAN(B26:U26)</f>
        <v>130.5</v>
      </c>
    </row>
    <row r="27" spans="1:23" x14ac:dyDescent="0.25">
      <c r="A27" s="23" t="s">
        <v>40</v>
      </c>
      <c r="B27" s="28">
        <v>25</v>
      </c>
      <c r="C27" s="28">
        <v>144</v>
      </c>
      <c r="D27" s="28">
        <v>102</v>
      </c>
      <c r="E27" s="28">
        <v>34</v>
      </c>
      <c r="F27" s="28">
        <v>99</v>
      </c>
      <c r="G27" s="28">
        <v>135</v>
      </c>
      <c r="H27" s="28">
        <v>80</v>
      </c>
      <c r="I27" s="28">
        <v>156</v>
      </c>
      <c r="J27" s="28">
        <v>309</v>
      </c>
      <c r="K27" s="28">
        <v>21</v>
      </c>
      <c r="L27" s="28">
        <v>161</v>
      </c>
      <c r="M27" s="28">
        <v>66</v>
      </c>
      <c r="N27" s="28">
        <v>69</v>
      </c>
      <c r="O27" s="28">
        <v>80</v>
      </c>
      <c r="P27" s="28">
        <v>102</v>
      </c>
      <c r="Q27" s="28">
        <v>66</v>
      </c>
      <c r="R27" s="28">
        <v>80</v>
      </c>
      <c r="S27" s="28">
        <v>190</v>
      </c>
      <c r="T27" s="28">
        <v>174</v>
      </c>
      <c r="U27" s="28">
        <v>144</v>
      </c>
      <c r="V27">
        <f>AVERAGE(B27:U27)</f>
        <v>111.85</v>
      </c>
      <c r="W27">
        <f>MEDIAN(B27:U27)</f>
        <v>100.5</v>
      </c>
    </row>
    <row r="29" spans="1:23" x14ac:dyDescent="0.25">
      <c r="A29" t="s">
        <v>45</v>
      </c>
    </row>
    <row r="30" spans="1:23" x14ac:dyDescent="0.25">
      <c r="A30" s="23"/>
      <c r="B30" s="23">
        <v>1</v>
      </c>
      <c r="C30" s="23">
        <v>2</v>
      </c>
      <c r="D30" s="23">
        <v>3</v>
      </c>
      <c r="E30" s="23">
        <v>4</v>
      </c>
      <c r="F30" s="23">
        <v>5</v>
      </c>
      <c r="G30" s="23">
        <v>6</v>
      </c>
      <c r="H30" s="23">
        <v>7</v>
      </c>
      <c r="I30" s="23">
        <v>8</v>
      </c>
      <c r="J30" s="23">
        <v>9</v>
      </c>
      <c r="K30" s="23">
        <v>10</v>
      </c>
      <c r="L30" s="23">
        <v>11</v>
      </c>
      <c r="M30" s="23">
        <v>12</v>
      </c>
      <c r="N30" s="23">
        <v>13</v>
      </c>
      <c r="O30" s="23">
        <v>14</v>
      </c>
      <c r="P30" s="23">
        <v>15</v>
      </c>
      <c r="Q30" s="23">
        <v>16</v>
      </c>
      <c r="R30" s="23">
        <v>17</v>
      </c>
      <c r="S30" s="23">
        <v>18</v>
      </c>
      <c r="T30" s="23">
        <v>19</v>
      </c>
      <c r="U30" s="23">
        <v>20</v>
      </c>
      <c r="V30" s="23" t="s">
        <v>37</v>
      </c>
      <c r="W30" s="23" t="s">
        <v>38</v>
      </c>
    </row>
    <row r="31" spans="1:23" x14ac:dyDescent="0.25">
      <c r="A31" s="23" t="s">
        <v>39</v>
      </c>
      <c r="B31">
        <v>111</v>
      </c>
      <c r="C31">
        <v>288</v>
      </c>
      <c r="D31">
        <v>274</v>
      </c>
      <c r="E31">
        <v>86</v>
      </c>
      <c r="F31">
        <v>160</v>
      </c>
      <c r="G31">
        <v>231</v>
      </c>
      <c r="H31">
        <v>30</v>
      </c>
      <c r="I31">
        <v>98</v>
      </c>
      <c r="J31">
        <v>200</v>
      </c>
      <c r="K31">
        <v>282</v>
      </c>
      <c r="L31">
        <v>329</v>
      </c>
      <c r="M31">
        <v>249</v>
      </c>
      <c r="N31">
        <v>163</v>
      </c>
      <c r="O31">
        <v>175</v>
      </c>
      <c r="P31">
        <v>283</v>
      </c>
      <c r="Q31">
        <v>112</v>
      </c>
      <c r="R31">
        <v>95</v>
      </c>
      <c r="S31">
        <v>120</v>
      </c>
      <c r="T31">
        <v>86</v>
      </c>
      <c r="U31">
        <v>160</v>
      </c>
      <c r="V31">
        <f>AVERAGE(B31:U31)</f>
        <v>176.6</v>
      </c>
      <c r="W31">
        <f>MEDIAN(B31:U31)</f>
        <v>161.5</v>
      </c>
    </row>
    <row r="32" spans="1:23" x14ac:dyDescent="0.25">
      <c r="A32" s="23" t="s">
        <v>40</v>
      </c>
      <c r="B32">
        <v>45</v>
      </c>
      <c r="C32">
        <v>34</v>
      </c>
      <c r="D32">
        <v>171</v>
      </c>
      <c r="E32">
        <v>81</v>
      </c>
      <c r="F32">
        <v>120</v>
      </c>
      <c r="G32">
        <v>76</v>
      </c>
      <c r="H32">
        <v>95</v>
      </c>
      <c r="I32">
        <v>159</v>
      </c>
      <c r="J32">
        <v>18</v>
      </c>
      <c r="K32">
        <v>131</v>
      </c>
      <c r="L32">
        <v>52</v>
      </c>
      <c r="M32">
        <v>98</v>
      </c>
      <c r="N32">
        <v>135</v>
      </c>
      <c r="O32">
        <v>63</v>
      </c>
      <c r="P32">
        <v>86</v>
      </c>
      <c r="Q32">
        <v>358</v>
      </c>
      <c r="R32">
        <v>120</v>
      </c>
      <c r="S32">
        <v>229</v>
      </c>
      <c r="T32">
        <v>120</v>
      </c>
      <c r="U32">
        <v>147</v>
      </c>
      <c r="V32">
        <f>AVERAGE(B32:U32)</f>
        <v>116.9</v>
      </c>
      <c r="W32">
        <f>MEDIAN(B32:U32)</f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OCSG Visit Frequencies</vt:lpstr>
      <vt:lpstr>UR Visit Frequencies</vt:lpstr>
      <vt:lpstr>Response Time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2022-12-12T06:01:38Z</dcterms:modified>
</cp:coreProperties>
</file>