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4242724E-0583-40DD-AF6D-F954F4E17852}" xr6:coauthVersionLast="47" xr6:coauthVersionMax="47" xr10:uidLastSave="{00000000-0000-0000-0000-000000000000}"/>
  <bookViews>
    <workbookView xWindow="-120" yWindow="-120" windowWidth="51840" windowHeight="21120" tabRatio="458" activeTab="4" xr2:uid="{00000000-000D-0000-FFFF-FFFF00000000}"/>
  </bookViews>
  <sheets>
    <sheet name="Email" sheetId="73" r:id="rId1"/>
    <sheet name="Master" sheetId="74" r:id="rId2"/>
    <sheet name="EXT0070122021" sheetId="72" state="hidden" r:id="rId3"/>
    <sheet name="GEO" sheetId="75" r:id="rId4"/>
    <sheet name="Analysis" sheetId="78" r:id="rId5"/>
    <sheet name="Sheet3" sheetId="71" state="hidden" r:id="rId6"/>
  </sheets>
  <calcPr calcId="191029"/>
  <pivotCaches>
    <pivotCache cacheId="2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2" i="78" l="1"/>
  <c r="P133" i="78"/>
  <c r="P134" i="78"/>
  <c r="P135" i="78"/>
  <c r="P136" i="78"/>
  <c r="P137" i="78"/>
  <c r="P138" i="78"/>
  <c r="P139" i="78"/>
  <c r="P140" i="78"/>
  <c r="P141" i="78"/>
  <c r="P142" i="78"/>
  <c r="P143" i="78"/>
  <c r="P144" i="78"/>
  <c r="P131" i="78"/>
  <c r="L132" i="78"/>
  <c r="L133" i="78"/>
  <c r="L134" i="78"/>
  <c r="L135" i="78"/>
  <c r="L136" i="78"/>
  <c r="L137" i="78"/>
  <c r="L138" i="78"/>
  <c r="L139" i="78"/>
  <c r="L140" i="78"/>
  <c r="L141" i="78"/>
  <c r="L142" i="78"/>
  <c r="L143" i="78"/>
  <c r="L144" i="78"/>
  <c r="L131" i="78"/>
  <c r="N146" i="78"/>
  <c r="J146" i="78"/>
  <c r="N132" i="78"/>
  <c r="N133" i="78"/>
  <c r="N134" i="78"/>
  <c r="O134" i="78" s="1"/>
  <c r="N135" i="78"/>
  <c r="O135" i="78" s="1"/>
  <c r="N136" i="78"/>
  <c r="O136" i="78" s="1"/>
  <c r="N137" i="78"/>
  <c r="N138" i="78"/>
  <c r="N139" i="78"/>
  <c r="N140" i="78"/>
  <c r="N141" i="78"/>
  <c r="O141" i="78" s="1"/>
  <c r="N142" i="78"/>
  <c r="O142" i="78" s="1"/>
  <c r="N143" i="78"/>
  <c r="N144" i="78"/>
  <c r="N131" i="78"/>
  <c r="O144" i="78"/>
  <c r="O143" i="78"/>
  <c r="O140" i="78"/>
  <c r="O139" i="78"/>
  <c r="O138" i="78"/>
  <c r="O137" i="78"/>
  <c r="O133" i="78"/>
  <c r="O132" i="78"/>
  <c r="O131" i="78"/>
  <c r="J110" i="78"/>
  <c r="J111" i="78"/>
  <c r="J112" i="78"/>
  <c r="J113" i="78"/>
  <c r="J114" i="78"/>
  <c r="J115" i="78"/>
  <c r="J116" i="78"/>
  <c r="J117" i="78"/>
  <c r="J118" i="78"/>
  <c r="J119" i="78"/>
  <c r="J120" i="78"/>
  <c r="J121" i="78"/>
  <c r="J122" i="78"/>
  <c r="J109" i="78"/>
  <c r="J142" i="78"/>
  <c r="K142" i="78" s="1"/>
  <c r="J143" i="78"/>
  <c r="K143" i="78" s="1"/>
  <c r="J144" i="78"/>
  <c r="K144" i="78" s="1"/>
  <c r="J141" i="78"/>
  <c r="K141" i="78" s="1"/>
  <c r="J140" i="78"/>
  <c r="K140" i="78" s="1"/>
  <c r="J139" i="78"/>
  <c r="K139" i="78" s="1"/>
  <c r="J138" i="78"/>
  <c r="K138" i="78" s="1"/>
  <c r="J137" i="78"/>
  <c r="K137" i="78" s="1"/>
  <c r="J136" i="78"/>
  <c r="K136" i="78" s="1"/>
  <c r="J135" i="78"/>
  <c r="K135" i="78" s="1"/>
  <c r="J134" i="78"/>
  <c r="K134" i="78" s="1"/>
  <c r="J133" i="78"/>
  <c r="K133" i="78" s="1"/>
  <c r="J132" i="78"/>
  <c r="K132" i="78" s="1"/>
  <c r="J131" i="78"/>
  <c r="K131" i="78" s="1"/>
  <c r="H132" i="78"/>
  <c r="H133" i="78"/>
  <c r="H134" i="78"/>
  <c r="H135" i="78"/>
  <c r="H136" i="78"/>
  <c r="H137" i="78"/>
  <c r="H138" i="78"/>
  <c r="H139" i="78"/>
  <c r="H140" i="78"/>
  <c r="H141" i="78"/>
  <c r="H142" i="78"/>
  <c r="H143" i="78"/>
  <c r="H144" i="78"/>
  <c r="H131" i="78"/>
  <c r="I67" i="78"/>
  <c r="I68" i="78"/>
  <c r="I69" i="78"/>
  <c r="I70" i="78"/>
  <c r="I71" i="78"/>
  <c r="I72" i="78"/>
  <c r="I73" i="78"/>
  <c r="I74" i="78"/>
  <c r="I75" i="78"/>
  <c r="I76" i="78"/>
  <c r="I66" i="78"/>
  <c r="I57" i="78"/>
  <c r="J57" i="78"/>
  <c r="N87" i="78"/>
  <c r="K86" i="78"/>
  <c r="H85" i="78"/>
  <c r="H86" i="78"/>
  <c r="H87" i="78"/>
  <c r="H88" i="78"/>
  <c r="H89" i="78"/>
  <c r="H90" i="78"/>
  <c r="H91" i="78"/>
  <c r="H92" i="78"/>
  <c r="H93" i="78"/>
  <c r="H94" i="78"/>
  <c r="H84" i="78"/>
  <c r="M96" i="78"/>
  <c r="M85" i="78"/>
  <c r="N85" i="78" s="1"/>
  <c r="M86" i="78"/>
  <c r="N86" i="78" s="1"/>
  <c r="M87" i="78"/>
  <c r="M88" i="78"/>
  <c r="N88" i="78" s="1"/>
  <c r="M89" i="78"/>
  <c r="N89" i="78" s="1"/>
  <c r="M90" i="78"/>
  <c r="N90" i="78" s="1"/>
  <c r="M91" i="78"/>
  <c r="N91" i="78" s="1"/>
  <c r="M92" i="78"/>
  <c r="N92" i="78" s="1"/>
  <c r="M93" i="78"/>
  <c r="N93" i="78" s="1"/>
  <c r="M94" i="78"/>
  <c r="N94" i="78" s="1"/>
  <c r="M84" i="78"/>
  <c r="N84" i="78" s="1"/>
  <c r="J85" i="78"/>
  <c r="K85" i="78" s="1"/>
  <c r="J86" i="78"/>
  <c r="J87" i="78"/>
  <c r="K87" i="78" s="1"/>
  <c r="J88" i="78"/>
  <c r="K88" i="78" s="1"/>
  <c r="J89" i="78"/>
  <c r="K89" i="78" s="1"/>
  <c r="J90" i="78"/>
  <c r="K90" i="78" s="1"/>
  <c r="J91" i="78"/>
  <c r="K91" i="78" s="1"/>
  <c r="J92" i="78"/>
  <c r="K92" i="78" s="1"/>
  <c r="J93" i="78"/>
  <c r="K93" i="78" s="1"/>
  <c r="J94" i="78"/>
  <c r="K94" i="78" s="1"/>
  <c r="J84" i="78"/>
  <c r="K84" i="78" s="1"/>
  <c r="L53" i="78"/>
  <c r="M53" i="78" s="1"/>
  <c r="L54" i="78"/>
  <c r="M54" i="78" s="1"/>
  <c r="L55" i="78"/>
  <c r="M55" i="78" s="1"/>
  <c r="L52" i="78"/>
  <c r="M52" i="78" s="1"/>
  <c r="I53" i="78"/>
  <c r="J53" i="78" s="1"/>
  <c r="I54" i="78"/>
  <c r="J54" i="78" s="1"/>
  <c r="I55" i="78"/>
  <c r="J55" i="78" s="1"/>
  <c r="I52" i="78"/>
  <c r="G54" i="78"/>
  <c r="C58" i="78"/>
  <c r="D58" i="78"/>
  <c r="E58" i="78"/>
  <c r="B58" i="78"/>
  <c r="G53" i="78"/>
  <c r="G55" i="78"/>
  <c r="G52" i="78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E707" i="74"/>
  <c r="D707" i="74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E684" i="74"/>
  <c r="D684" i="74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E674" i="74"/>
  <c r="D674" i="74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E579" i="74"/>
  <c r="D579" i="74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E571" i="74"/>
  <c r="D571" i="74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E332" i="74"/>
  <c r="D332" i="74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E188" i="74"/>
  <c r="D188" i="74"/>
  <c r="D187" i="74"/>
  <c r="E187" i="74" s="1"/>
  <c r="E186" i="74"/>
  <c r="D186" i="74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E68" i="74"/>
  <c r="D68" i="74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J96" i="78" l="1"/>
  <c r="L57" i="78"/>
  <c r="M57" i="78" s="1"/>
  <c r="O52" i="78"/>
  <c r="P52" i="78" s="1"/>
  <c r="O55" i="78"/>
  <c r="P55" i="78" s="1"/>
  <c r="O54" i="78"/>
  <c r="P54" i="78" s="1"/>
  <c r="O53" i="78"/>
  <c r="P53" i="78" s="1"/>
  <c r="J52" i="78"/>
  <c r="J5" i="75"/>
  <c r="J4" i="75"/>
  <c r="J3" i="75"/>
  <c r="J2" i="75"/>
  <c r="E2" i="74"/>
  <c r="J6" i="75" l="1"/>
  <c r="J7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<sst xmlns="http://schemas.openxmlformats.org/spreadsheetml/2006/main" count="4097" uniqueCount="943">
  <si>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</si>
  <si>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</si>
  <si>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</si>
  <si>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</si>
  <si>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</si>
  <si>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</si>
  <si>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</si>
  <si>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</si>
  <si>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</si>
  <si>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</si>
  <si>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</si>
  <si>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</si>
  <si>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</si>
  <si>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</si>
  <si>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</si>
  <si>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</si>
  <si>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</si>
  <si>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</si>
  <si>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</si>
  <si>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</si>
  <si>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</si>
  <si>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</si>
  <si>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</si>
  <si>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</si>
  <si>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</si>
  <si>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</si>
  <si>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</si>
  <si>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</si>
  <si>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</si>
  <si>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</si>
  <si>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</si>
  <si>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</si>
  <si>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</si>
  <si>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</si>
  <si>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</si>
  <si>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</si>
  <si>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</si>
  <si>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</si>
  <si>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</si>
  <si>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</si>
  <si>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</si>
  <si>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</si>
  <si>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</si>
  <si>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</si>
  <si>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</si>
  <si>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</si>
  <si>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</si>
  <si>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</si>
  <si>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</si>
  <si>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</si>
  <si>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</si>
  <si>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</si>
  <si>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</si>
  <si>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</si>
  <si>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</si>
  <si>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</si>
  <si>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</si>
  <si>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</si>
  <si>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</si>
  <si>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</si>
  <si>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</si>
  <si>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</si>
  <si>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</si>
  <si>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</si>
  <si>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</si>
  <si>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</si>
  <si>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</si>
  <si>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</si>
  <si>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</si>
  <si>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</si>
  <si>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</si>
  <si>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</si>
  <si>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</si>
  <si>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</si>
  <si>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</si>
  <si>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</si>
  <si>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</si>
  <si>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</si>
  <si>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</si>
  <si>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</si>
  <si>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</si>
  <si>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</si>
  <si>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</si>
  <si>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</si>
  <si>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</si>
  <si>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</si>
  <si>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</si>
  <si>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</si>
  <si>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</si>
  <si>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</si>
  <si>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</si>
  <si>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</si>
  <si>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</si>
  <si>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</si>
  <si>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</si>
  <si>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</si>
  <si>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</si>
  <si>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</si>
  <si>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</si>
  <si>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</si>
  <si>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</si>
  <si>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</si>
  <si>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</si>
  <si>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</si>
  <si>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</si>
  <si>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</si>
  <si>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</si>
  <si>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</si>
  <si>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</si>
  <si>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</si>
  <si>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</si>
  <si>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</si>
  <si>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</si>
  <si>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</si>
  <si>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</si>
  <si>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</si>
  <si>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</si>
  <si>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</si>
  <si>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</si>
  <si>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</si>
  <si>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</si>
  <si>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</si>
  <si>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</si>
  <si>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</si>
  <si>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</si>
  <si>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</si>
  <si>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</si>
  <si>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</si>
  <si>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</si>
  <si>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</si>
  <si>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</si>
  <si>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</si>
  <si>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</si>
  <si>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</si>
  <si>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</si>
  <si>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</si>
  <si>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</si>
  <si>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</si>
  <si>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</si>
  <si>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</si>
  <si>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</si>
  <si>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</si>
  <si>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</si>
  <si>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</si>
  <si>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</si>
  <si>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</si>
  <si>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</si>
  <si>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</si>
  <si>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</si>
  <si>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</si>
  <si>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</si>
  <si>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</si>
  <si>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</si>
  <si>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</si>
  <si>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</si>
  <si>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</si>
  <si>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</si>
  <si>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</si>
  <si>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</si>
  <si>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</si>
  <si>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</si>
  <si>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</si>
  <si>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</si>
  <si>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</si>
  <si>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</si>
  <si>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</si>
  <si>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</si>
  <si>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</si>
  <si>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</si>
  <si>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</si>
  <si>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</si>
  <si>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</si>
  <si>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</si>
  <si>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</si>
  <si>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</si>
  <si>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</si>
  <si>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</si>
  <si>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</si>
  <si>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</si>
  <si>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</si>
  <si>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</si>
  <si>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</si>
  <si>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</si>
  <si>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</si>
  <si>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</si>
  <si>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</si>
  <si>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</si>
  <si>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</si>
  <si>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</si>
  <si>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</si>
  <si>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</si>
  <si>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</si>
  <si>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</si>
  <si>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</si>
  <si>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</si>
  <si>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</si>
  <si>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</si>
  <si>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</si>
  <si>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</si>
  <si>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</si>
  <si>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</si>
  <si>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</si>
  <si>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</si>
  <si>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</si>
  <si>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</si>
  <si>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</si>
  <si>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</si>
  <si>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</si>
  <si>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</si>
  <si>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</si>
  <si>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</si>
  <si>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</si>
  <si>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</si>
  <si>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</si>
  <si>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</si>
  <si>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</si>
  <si>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</si>
  <si>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</si>
  <si>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</si>
  <si>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</si>
  <si>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</si>
  <si>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</si>
  <si>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</si>
  <si>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</si>
  <si>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</si>
  <si>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</si>
  <si>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</si>
  <si>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</si>
  <si>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</si>
  <si>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</si>
  <si>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</si>
  <si>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</si>
  <si>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</si>
  <si>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</si>
  <si>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</si>
  <si>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</si>
  <si>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</si>
  <si>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</si>
  <si>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</si>
  <si>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</si>
  <si>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</si>
  <si>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</si>
  <si>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</si>
  <si>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</si>
  <si>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</si>
  <si>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</si>
  <si>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</si>
  <si>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</si>
  <si>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</si>
  <si>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</si>
  <si>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</si>
  <si>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</si>
  <si>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</si>
  <si>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</si>
  <si>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</si>
  <si>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</si>
  <si>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</si>
  <si>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</si>
  <si>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</si>
  <si>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</si>
  <si>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</si>
  <si>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</si>
  <si>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</si>
  <si>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</si>
  <si>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</si>
  <si>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</si>
  <si>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</si>
  <si>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</si>
  <si>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</si>
  <si>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</si>
  <si>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</si>
  <si>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</si>
  <si>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</si>
  <si>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</si>
  <si>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</si>
  <si>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</si>
  <si>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</si>
  <si>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</si>
  <si>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</si>
  <si>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</si>
  <si>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</si>
  <si>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</si>
  <si>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</si>
  <si>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</si>
  <si>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</si>
  <si>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</si>
  <si>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</si>
  <si>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</si>
  <si>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</si>
  <si>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</si>
  <si>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</si>
  <si>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</si>
  <si>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</si>
  <si>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</si>
  <si>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</si>
  <si>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</si>
  <si>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</si>
  <si>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</si>
  <si>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</si>
  <si>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</si>
  <si>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</si>
  <si>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</si>
  <si>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</si>
  <si>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</si>
  <si>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</si>
  <si>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</si>
  <si>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</si>
  <si>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</si>
  <si>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</si>
  <si>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</si>
  <si>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</si>
  <si>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</si>
  <si>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</si>
  <si>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</si>
  <si>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</si>
  <si>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</si>
  <si>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</si>
  <si>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</si>
  <si>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</si>
  <si>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</si>
  <si>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</si>
  <si>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</si>
  <si>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</si>
  <si>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</si>
  <si>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</si>
  <si>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</si>
  <si>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</si>
  <si>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</si>
  <si>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</si>
  <si>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</si>
  <si>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</si>
  <si>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</si>
  <si>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</si>
  <si>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</si>
  <si>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</si>
  <si>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</si>
  <si>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</si>
  <si>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</si>
  <si>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</si>
  <si>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</si>
  <si>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</si>
  <si>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</si>
  <si>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</si>
  <si>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</si>
  <si>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</si>
  <si>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</si>
  <si>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</si>
  <si>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</si>
  <si>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</si>
  <si>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</si>
  <si>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</si>
  <si>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</si>
  <si>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</si>
  <si>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</si>
  <si>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</si>
  <si>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</si>
  <si>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</si>
  <si>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</si>
  <si>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</si>
  <si>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</si>
  <si>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</si>
  <si>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</si>
  <si>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</si>
  <si>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</si>
  <si>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</si>
  <si>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</si>
  <si>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</si>
  <si>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</si>
  <si>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</si>
  <si>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</si>
  <si>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</si>
  <si>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</si>
  <si>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</si>
  <si>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</si>
  <si>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</si>
  <si>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</si>
  <si>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</si>
  <si>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</si>
  <si>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</si>
  <si>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</si>
  <si>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</si>
  <si>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</si>
  <si>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</si>
  <si>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</si>
  <si>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</si>
  <si>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</si>
  <si>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</si>
  <si>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</si>
  <si>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</si>
  <si>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</si>
  <si>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</si>
  <si>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</si>
  <si>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</si>
  <si>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</si>
  <si>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</si>
  <si>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</si>
  <si>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</si>
  <si>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</si>
  <si>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</si>
  <si>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</si>
  <si>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</si>
  <si>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</si>
  <si>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</si>
  <si>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</si>
  <si>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</si>
  <si>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</si>
  <si>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</si>
  <si>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</si>
  <si>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</si>
  <si>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</si>
  <si>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</si>
  <si>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</si>
  <si>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</si>
  <si>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</si>
  <si>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</si>
  <si>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</si>
  <si>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</si>
  <si>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</si>
  <si>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</si>
  <si>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</si>
  <si>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</si>
  <si>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</si>
  <si>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</si>
  <si>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</si>
  <si>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</si>
  <si>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</si>
  <si>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</si>
  <si>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</si>
  <si>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</si>
  <si>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</si>
  <si>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</si>
  <si>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</si>
  <si>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</si>
  <si>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</si>
  <si>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</si>
  <si>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</si>
  <si>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</si>
  <si>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</si>
  <si>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</si>
  <si>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</si>
  <si>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</si>
  <si>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</si>
  <si>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</si>
  <si>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</si>
  <si>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</si>
  <si>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</si>
  <si>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</si>
  <si>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</si>
  <si>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</si>
  <si>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</si>
  <si>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</si>
  <si>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</si>
  <si>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</si>
  <si>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</si>
  <si>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</si>
  <si>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</si>
  <si>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</si>
  <si>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</si>
  <si>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</si>
  <si>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</si>
  <si>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</si>
  <si>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</si>
  <si>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</si>
  <si>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</si>
  <si>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</si>
  <si>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</si>
  <si>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</si>
  <si>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</si>
  <si>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</si>
  <si>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</si>
  <si>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</si>
  <si>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</si>
  <si>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</si>
  <si>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</si>
  <si>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</si>
  <si>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</si>
  <si>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</si>
  <si>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</si>
  <si>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</si>
  <si>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</si>
  <si>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</si>
  <si>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</si>
  <si>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</si>
  <si>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</si>
  <si>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</si>
  <si>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</si>
  <si>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</si>
  <si>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</si>
  <si>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</si>
  <si>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</si>
  <si>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</si>
  <si>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</si>
  <si>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</si>
  <si>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</si>
  <si>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</si>
  <si>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</si>
  <si>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</si>
  <si>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</si>
  <si>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</si>
  <si>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</si>
  <si>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</si>
  <si>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</si>
  <si>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</si>
  <si>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</si>
  <si>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</si>
  <si>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</si>
  <si>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</si>
  <si>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</si>
  <si>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</si>
  <si>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</si>
  <si>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</si>
  <si>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</si>
  <si>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</si>
  <si>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</si>
  <si>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</si>
  <si>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</si>
  <si>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</si>
  <si>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</si>
  <si>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</si>
  <si>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</si>
  <si>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</si>
  <si>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</si>
  <si>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</si>
  <si>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</si>
  <si>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</si>
  <si>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</si>
  <si>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</si>
  <si>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</si>
  <si>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</si>
  <si>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</si>
  <si>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</si>
  <si>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</si>
  <si>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</si>
  <si>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</si>
  <si>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</si>
  <si>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</si>
  <si>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</si>
  <si>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</si>
  <si>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</si>
  <si>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</si>
  <si>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</si>
  <si>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</si>
  <si>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</si>
  <si>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</si>
  <si>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</si>
  <si>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</si>
  <si>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</si>
  <si>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</si>
  <si>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</si>
  <si>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</si>
  <si>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</si>
  <si>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</si>
  <si>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</si>
  <si>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</si>
  <si>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</si>
  <si>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</si>
  <si>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</si>
  <si>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</si>
  <si>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</si>
  <si>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</si>
  <si>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</si>
  <si>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</si>
  <si>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</si>
  <si>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</si>
  <si>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</si>
  <si>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</si>
  <si>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</si>
  <si>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</si>
  <si>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</si>
  <si>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</si>
  <si>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</si>
  <si>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</si>
  <si>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</si>
  <si>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</si>
  <si>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</si>
  <si>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</si>
  <si>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</si>
  <si>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</si>
  <si>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</si>
  <si>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</si>
  <si>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</si>
  <si>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</si>
  <si>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</si>
  <si>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</si>
  <si>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</si>
  <si>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</si>
  <si>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</si>
  <si>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</si>
  <si>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</si>
  <si>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</si>
  <si>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</si>
  <si>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</si>
  <si>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</si>
  <si>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</si>
  <si>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</si>
  <si>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</si>
  <si>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</si>
  <si>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</si>
  <si>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</si>
  <si>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</si>
  <si>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</si>
  <si>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</si>
  <si>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</si>
  <si>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</si>
  <si>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</si>
  <si>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</si>
  <si>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</si>
  <si>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</si>
  <si>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</si>
  <si>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</si>
  <si>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</si>
  <si>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</si>
  <si>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</si>
  <si>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</si>
  <si>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</si>
  <si>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</si>
  <si>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</si>
  <si>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</si>
  <si>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</si>
  <si>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</si>
  <si>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</si>
  <si>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</si>
  <si>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</si>
  <si>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</si>
  <si>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</si>
  <si>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</si>
  <si>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</si>
  <si>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</si>
  <si>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</si>
  <si>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</si>
  <si>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</si>
  <si>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</si>
  <si>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</si>
  <si>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</si>
  <si>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</si>
  <si>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</si>
  <si>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</si>
  <si>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</si>
  <si>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</si>
  <si>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</si>
  <si>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</si>
  <si>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</si>
  <si>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</si>
  <si>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</si>
  <si>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</si>
  <si>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</si>
  <si>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</si>
  <si>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</si>
  <si>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</si>
  <si>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</si>
  <si>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</si>
  <si>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</si>
  <si>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</si>
  <si>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</si>
  <si>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</si>
  <si>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</si>
  <si>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</si>
  <si>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</si>
  <si>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</si>
  <si>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</si>
  <si>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</si>
  <si>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</si>
  <si>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</si>
  <si>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</si>
  <si>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</si>
  <si>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</si>
  <si>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</si>
  <si>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</si>
  <si>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</si>
  <si>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</si>
  <si>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</si>
  <si>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</si>
  <si>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</si>
  <si>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</si>
  <si>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</si>
  <si>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</si>
  <si>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</si>
  <si>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</si>
  <si>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</si>
  <si>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</si>
  <si>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</si>
  <si>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</si>
  <si>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</si>
  <si>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</si>
  <si>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</si>
  <si>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</si>
  <si>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</si>
  <si>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</si>
  <si>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</si>
  <si>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</si>
  <si>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</si>
  <si>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</si>
  <si>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</si>
  <si>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</si>
  <si>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</si>
  <si>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</si>
  <si>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</si>
  <si>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</si>
  <si>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</si>
  <si>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</si>
  <si>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</si>
  <si>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</si>
  <si>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</si>
  <si>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</si>
  <si>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</si>
  <si>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</si>
  <si>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</si>
  <si>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</si>
  <si>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</si>
  <si>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</si>
  <si>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</si>
  <si>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</si>
  <si>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</si>
  <si>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</si>
  <si>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</si>
  <si>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</si>
  <si>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</si>
  <si>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</si>
  <si>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</si>
  <si>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</si>
  <si>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</si>
  <si>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</si>
  <si>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</si>
  <si>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</si>
  <si>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</si>
  <si>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</si>
  <si>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</si>
  <si>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</si>
  <si>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</si>
  <si>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</si>
  <si>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</si>
  <si>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</si>
  <si>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</si>
  <si>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</si>
  <si>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</si>
  <si>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</si>
  <si>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</si>
  <si>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</si>
  <si>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</si>
  <si>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</si>
  <si>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</si>
  <si>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</si>
  <si>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</si>
  <si>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</si>
  <si>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</si>
  <si>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</si>
  <si>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</si>
  <si>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</si>
  <si>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</si>
  <si>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</si>
  <si>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</si>
  <si>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</si>
  <si>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</si>
  <si>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</si>
  <si>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</si>
  <si>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</si>
  <si>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</si>
  <si>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</si>
  <si>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</si>
  <si>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</si>
  <si>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</si>
  <si>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</si>
  <si>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</si>
  <si>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</si>
  <si>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</si>
  <si>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</si>
  <si>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</si>
  <si>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</si>
  <si>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</si>
  <si>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</si>
  <si>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</si>
  <si>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</si>
  <si>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</si>
  <si>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</si>
  <si>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</si>
  <si>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</si>
  <si>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</si>
  <si>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</si>
  <si>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</si>
  <si>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</si>
  <si>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</si>
  <si>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</si>
  <si>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</si>
  <si>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</si>
  <si>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</si>
  <si>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</si>
  <si>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</si>
  <si>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</si>
  <si>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</si>
  <si>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</si>
  <si>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</si>
  <si>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</si>
  <si>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</si>
  <si>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</si>
  <si>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</si>
  <si>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</si>
  <si>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</si>
  <si>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</si>
  <si>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</si>
  <si>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</si>
  <si>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</si>
  <si>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</si>
  <si>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</si>
  <si>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</si>
  <si>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</si>
  <si>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</si>
  <si>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</si>
  <si>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</si>
  <si>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</si>
  <si>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</si>
  <si>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</si>
  <si>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</si>
  <si>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</si>
  <si>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</si>
  <si>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</si>
  <si>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</si>
  <si>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</si>
  <si>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</si>
  <si>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</si>
  <si>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</si>
  <si>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</si>
  <si>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</si>
  <si>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</si>
  <si>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</si>
  <si>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</si>
  <si>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</si>
  <si>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</si>
  <si>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</si>
  <si>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</si>
  <si>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</si>
  <si>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</si>
  <si>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</si>
  <si>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</si>
  <si>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</si>
  <si>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</si>
  <si>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</si>
  <si>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</si>
  <si>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</si>
  <si>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</si>
  <si>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</si>
  <si>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</si>
  <si>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</si>
  <si>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</si>
  <si>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</si>
  <si>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</si>
  <si>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</si>
  <si>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</si>
  <si>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</si>
  <si>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</si>
  <si>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</si>
  <si>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</si>
  <si>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</si>
  <si>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</si>
  <si>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</si>
  <si>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</si>
  <si>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</si>
  <si>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</si>
  <si>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</si>
  <si>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</si>
  <si>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</si>
  <si>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</si>
  <si>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</si>
  <si>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</si>
  <si>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</si>
  <si>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</si>
  <si>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</si>
  <si>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</si>
  <si>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</si>
  <si>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</si>
  <si>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</si>
  <si>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</si>
  <si>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</si>
  <si>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</si>
  <si>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</si>
  <si>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</si>
  <si>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</si>
  <si>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</si>
  <si>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</si>
  <si>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</si>
  <si>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</si>
  <si>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</si>
  <si>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</si>
  <si>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</si>
  <si>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</si>
  <si>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</si>
  <si>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</si>
  <si>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</si>
  <si>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</si>
  <si>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</si>
  <si>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</si>
  <si>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</si>
  <si>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</si>
  <si>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</si>
  <si>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</si>
  <si>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</si>
  <si>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</si>
  <si>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</si>
  <si>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</si>
  <si>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</si>
  <si>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</si>
  <si>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</si>
  <si>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</si>
  <si>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</si>
  <si>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</si>
  <si>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</si>
  <si>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</si>
  <si>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</si>
  <si>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</si>
  <si>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</si>
  <si>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</si>
  <si>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</si>
  <si>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</si>
  <si>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</si>
  <si>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</si>
  <si>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</si>
  <si>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</si>
  <si>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</si>
  <si>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</si>
  <si>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</si>
  <si>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</si>
  <si>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</si>
  <si>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2021</t>
  </si>
  <si>
    <t>Column1</t>
  </si>
  <si>
    <t>Seasonality exists</t>
  </si>
  <si>
    <t>Column Labels</t>
  </si>
  <si>
    <t>%</t>
  </si>
  <si>
    <t>2020-21 Q1 growth</t>
  </si>
  <si>
    <t>2020-21 Q2 growth</t>
  </si>
  <si>
    <t>YoY change</t>
  </si>
  <si>
    <t>YoY growth rate change</t>
  </si>
  <si>
    <t>NAM growth effectively the same</t>
  </si>
  <si>
    <t>EMEA slight growth</t>
  </si>
  <si>
    <t>APAC lost volume</t>
  </si>
  <si>
    <t>Major drop in LATAM</t>
  </si>
  <si>
    <t>Q1</t>
  </si>
  <si>
    <t>Q2</t>
  </si>
  <si>
    <t>Client drove most of Q1 growth by entering in Q3 of 2020, left in 2020 Q2 dropping all growth</t>
  </si>
  <si>
    <t>YoY Variance</t>
  </si>
  <si>
    <t>Drove Q1, drop in Q2</t>
  </si>
  <si>
    <t>Dropping both quarters</t>
  </si>
  <si>
    <t>Large jump Q1, almost nothing Q2</t>
  </si>
  <si>
    <t>% of growth</t>
  </si>
  <si>
    <t>Number one client in APAC outperformed other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</si>
</sst>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0" fontId="2" fillId="0" borderId="0" xfId="0" applyFont="1" applyAlignment="1">
      <alignment horizontal="left" vertical="center" wrapText="1"/>
    </xf>
    <xf numFmtId="164" fontId="0" fillId="0" borderId="0" xfId="2" applyNumberFormat="1" applyFon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9" fontId="0" fillId="0" borderId="0" xfId="3" applyFont="1" applyAlignment="1"/>
    <xf numFmtId="164" fontId="0" fillId="0" borderId="0" xfId="3" applyNumberFormat="1" applyFont="1" applyAlignment="1"/>
    <xf numFmtId="164" fontId="1" fillId="0" borderId="0" xfId="2" applyNumberFormat="1" applyFont="1" applyAlignment="1"/>
    <xf numFmtId="164" fontId="5" fillId="0" borderId="0" xfId="2" applyNumberFormat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4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fill>
        <patternFill>
          <fgColor auto="1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[current.xlsx]Analysis!PivotTable1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layout>
            <c:manualLayout>
              <c:x val="-3.6002882285518012E-2"/>
              <c:y val="-3.3385498174230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3652445649130274"/>
              <c:y val="-6.6770996348461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297663183282744E-2"/>
              <c:y val="-2.50391236306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0807495435759015"/>
              <c:y val="-0.112676056338028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9.2901886552943333E-2"/>
              <c:y val="5.633802816901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31535265061993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8.531535265061993E-2"/>
                  <c:y val="3.7558685446009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-3.6002882285518012E-2"/>
                  <c:y val="-3.33854981742305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9.2901886552943333E-2"/>
                  <c:y val="5.633802816901408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0.10807495435759015"/>
                  <c:y val="-0.1126760563380282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dLbl>
              <c:idx val="4"/>
              <c:layout>
                <c:manualLayout>
                  <c:x val="-0.13652445649130274"/>
                  <c:y val="-6.67709963484611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2-415C-8E24-8BB336753510}"/>
                </c:ext>
              </c:extLst>
            </c:dLbl>
            <c:dLbl>
              <c:idx val="5"/>
              <c:layout>
                <c:manualLayout>
                  <c:x val="-1.1297663183282744E-2"/>
                  <c:y val="-2.5039123630672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2-415C-8E24-8BB336753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Analysis!$B$4:$B$12</c:f>
              <c:numCache>
                <c:formatCode>_(* #,##0_);_(* \(#,##0\);_(* "-"??_);_(@_)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76201</xdr:rowOff>
    </xdr:from>
    <xdr:to>
      <xdr:col>18</xdr:col>
      <xdr:colOff>504825</xdr:colOff>
      <xdr:row>20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 pivotCacheId="1009028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7E95-C662-441A-ACDD-AFA48A0675AE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25:H42" firstHeaderRow="1" firstDataRow="3" firstDataCol="1" rowPageCount="1" colPageCount="1"/>
  <pivotFields count="8">
    <pivotField axis="axisRow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showAll="0"/>
    <pivotField axis="axisCol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5">
    <i>
      <x v="21"/>
    </i>
    <i>
      <x v="33"/>
    </i>
    <i>
      <x v="40"/>
    </i>
    <i>
      <x v="48"/>
    </i>
    <i>
      <x v="7"/>
    </i>
    <i>
      <x v="47"/>
    </i>
    <i>
      <x v="12"/>
    </i>
    <i>
      <x v="27"/>
    </i>
    <i>
      <x v="25"/>
    </i>
    <i>
      <x v="35"/>
    </i>
    <i>
      <x v="18"/>
    </i>
    <i>
      <x v="52"/>
    </i>
    <i>
      <x v="51"/>
    </i>
    <i>
      <x v="38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pageFields count="1">
    <pageField fld="4" item="0" hier="-1"/>
  </pageFields>
  <dataFields count="1">
    <dataField name="Sum of Vol" fld="2" baseField="0" baseItem="0" numFmtId="164"/>
  </dataFields>
  <formats count="19">
    <format dxfId="123">
      <pivotArea type="all" dataOnly="0" outline="0" fieldPosition="0"/>
    </format>
    <format dxfId="124">
      <pivotArea outline="0" collapsedLevelsAreSubtotals="1" fieldPosition="0"/>
    </format>
    <format dxfId="125">
      <pivotArea type="origin" dataOnly="0" labelOnly="1" outline="0" fieldPosition="0"/>
    </format>
    <format dxfId="126">
      <pivotArea dataOnly="0" labelOnly="1" outline="0" axis="axisValues" fieldPosition="0"/>
    </format>
    <format dxfId="127">
      <pivotArea field="6" type="button" dataOnly="0" labelOnly="1" outline="0" axis="axisCol" fieldPosition="1"/>
    </format>
    <format dxfId="128">
      <pivotArea type="topRight" dataOnly="0" labelOnly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7" type="button" dataOnly="0" labelOnly="1" outline="0" axis="axisCol" fieldPosition="0"/>
    </format>
    <format dxfId="117">
      <pivotArea field="6" type="button" dataOnly="0" labelOnly="1" outline="0" axis="axisCol" fieldPosition="1"/>
    </format>
    <format dxfId="116">
      <pivotArea type="topRight" dataOnly="0" labelOnly="1" outline="0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11">
      <pivotArea dataOnly="0" labelOnly="1" grandCol="1" outline="0" fieldPosition="0"/>
    </format>
    <format dxfId="110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1"/>
          </reference>
        </references>
      </pivotArea>
    </format>
    <format dxfId="10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2" firstHeaderRow="1" firstDataRow="1" firstDataCol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Vol" fld="2" baseField="0" baseItem="0" numFmtId="164"/>
  </dataFields>
  <formats count="14">
    <format dxfId="95">
      <pivotArea type="all" dataOnly="0" outline="0" fieldPosition="0"/>
    </format>
    <format dxfId="96">
      <pivotArea outline="0" collapsedLevelsAreSubtotals="1" fieldPosition="0"/>
    </format>
    <format dxfId="97">
      <pivotArea type="origin" dataOnly="0" labelOnly="1" outline="0" fieldPosition="0"/>
    </format>
    <format dxfId="98">
      <pivotArea dataOnly="0" labelOnly="1" outline="0" axis="axisValues" fieldPosition="0"/>
    </format>
    <format dxfId="99">
      <pivotArea field="6" type="button" dataOnly="0" labelOnly="1" outline="0" axis="axisRow" fieldPosition="1"/>
    </format>
    <format dxfId="100">
      <pivotArea type="topRight" dataOnly="0" labelOnly="1" outline="0" fieldPosition="0"/>
    </format>
    <format dxfId="101">
      <pivotArea type="all" dataOnly="0" outline="0" fieldPosition="0"/>
    </format>
    <format dxfId="102">
      <pivotArea outline="0" collapsedLevelsAreSubtotals="1" fieldPosition="0"/>
    </format>
    <format dxfId="103">
      <pivotArea field="7" type="button" dataOnly="0" labelOnly="1" outline="0" axis="axisRow" fieldPosition="0"/>
    </format>
    <format dxfId="104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05">
      <pivotArea dataOnly="0" labelOnly="1" grandRow="1" outline="0" fieldPosition="0"/>
    </format>
    <format dxfId="106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0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08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147" dataDxfId="146">
  <autoFilter ref="A1:F908" xr:uid="{1B06F6AC-1391-4CFA-9BC8-86A11FEB40BE}"/>
  <tableColumns count="6">
    <tableColumn id="1" xr3:uid="{D7873F41-AFE5-4C6F-861D-F9BBCE16DFDF}" name="CLID" dataDxfId="145"/>
    <tableColumn id="2" xr3:uid="{975F0488-63A3-46BC-B6DC-8B00F2FF6B8A}" name="Date" dataDxfId="144"/>
    <tableColumn id="3" xr3:uid="{187A91E2-3708-4A4B-B7BD-15C07BBEA956}" name="Vol" dataDxfId="143"/>
    <tableColumn id="4" xr3:uid="{EF25BFF6-8FFF-4858-96A7-0E02E2DB2AD7}" name="GEOID" dataDxfId="142">
      <calculatedColumnFormula>_xlfn.XLOOKUP(VolumeByClient[[#This Row],[CLID]],GeobyClient[CLID],GeobyClient[GEOID])</calculatedColumnFormula>
    </tableColumn>
    <tableColumn id="5" xr3:uid="{B40D2822-DECD-4AC5-9574-074D26FCA658}" name="Region Name" dataDxfId="141">
      <calculatedColumnFormula>VLOOKUP(VolumeByClient[[#This Row],[GEOID]],GEONames[[GEOID]:[GEO Name]],2,FALSE)</calculatedColumnFormula>
    </tableColumn>
    <tableColumn id="8" xr3:uid="{77DDF9E6-BDEF-4D1F-AAE9-BE19C6D196A1}" name="Column1" dataDxfId="1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139" dataDxfId="138">
  <autoFilter ref="A1:D54" xr:uid="{0A7F9446-1F4B-4468-8E1B-B9E4F12A1B9D}"/>
  <tableColumns count="4">
    <tableColumn id="1" xr3:uid="{245DA998-D994-45FA-B3F7-0F24BC5DD1FA}" name="CLID" dataDxfId="137"/>
    <tableColumn id="2" xr3:uid="{F07BC2D5-33D3-4F64-A425-397376708398}" name="GEOID" dataDxfId="136"/>
    <tableColumn id="3" xr3:uid="{BA1A832D-C6E3-4A4B-B402-948D7F81A1D3}" name="CLID2" dataDxfId="135">
      <calculatedColumnFormula>MID(GeobyClient[[#This Row],[CLID]],3,7)</calculatedColumnFormula>
    </tableColumn>
    <tableColumn id="4" xr3:uid="{4D9CA798-4A79-46F1-8FF1-DE94E7173A53}" name="TEST" dataDxfId="134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33" totalsRowDxfId="132"/>
    <tableColumn id="2" xr3:uid="{7F6A7006-49FD-4D94-9E0E-36713BC427B0}" name="GEO Name" totalsRowDxfId="131"/>
    <tableColumn id="3" xr3:uid="{53CA9822-A73C-4880-8D68-9C9346C9487F}" name="Volume" totalsRowFunction="sum" dataDxfId="130" totalsRowDxfId="129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61" sqref="G61"/>
    </sheetView>
  </sheetViews>
  <sheetFormatPr defaultRowHeight="13.15" customHeight="1" x14ac:dyDescent="0.2"/>
  <sheetData>
    <row r="1" spans="1:7" ht="13.15" customHeight="1" x14ac:dyDescent="0.2">
      <c r="A1" s="11" t="s">
        <v>897</v>
      </c>
      <c r="B1" s="11"/>
      <c r="C1" s="11"/>
      <c r="D1" s="11"/>
      <c r="E1" s="11"/>
      <c r="F1" s="11"/>
      <c r="G1" s="11"/>
    </row>
    <row r="2" spans="1:7" ht="13.15" customHeight="1" x14ac:dyDescent="0.2">
      <c r="A2" s="11"/>
      <c r="B2" s="11"/>
      <c r="C2" s="11"/>
      <c r="D2" s="11"/>
      <c r="E2" s="11"/>
      <c r="F2" s="11"/>
      <c r="G2" s="11"/>
    </row>
    <row r="3" spans="1:7" ht="13.15" customHeight="1" x14ac:dyDescent="0.2">
      <c r="A3" s="11"/>
      <c r="B3" s="11"/>
      <c r="C3" s="11"/>
      <c r="D3" s="11"/>
      <c r="E3" s="11"/>
      <c r="F3" s="11"/>
      <c r="G3" s="11"/>
    </row>
    <row r="4" spans="1:7" ht="13.15" customHeight="1" x14ac:dyDescent="0.2">
      <c r="A4" s="11"/>
      <c r="B4" s="11"/>
      <c r="C4" s="11"/>
      <c r="D4" s="11"/>
      <c r="E4" s="11"/>
      <c r="F4" s="11"/>
      <c r="G4" s="11"/>
    </row>
    <row r="5" spans="1:7" ht="13.15" customHeight="1" x14ac:dyDescent="0.2">
      <c r="A5" s="11"/>
      <c r="B5" s="11"/>
      <c r="C5" s="11"/>
      <c r="D5" s="11"/>
      <c r="E5" s="11"/>
      <c r="F5" s="11"/>
      <c r="G5" s="11"/>
    </row>
    <row r="6" spans="1:7" ht="13.15" customHeight="1" x14ac:dyDescent="0.2">
      <c r="A6" s="11"/>
      <c r="B6" s="11"/>
      <c r="C6" s="11"/>
      <c r="D6" s="11"/>
      <c r="E6" s="11"/>
      <c r="F6" s="11"/>
      <c r="G6" s="11"/>
    </row>
    <row r="7" spans="1:7" ht="13.15" customHeight="1" x14ac:dyDescent="0.2">
      <c r="A7" s="11"/>
      <c r="B7" s="11"/>
      <c r="C7" s="11"/>
      <c r="D7" s="11"/>
      <c r="E7" s="11"/>
      <c r="F7" s="11"/>
      <c r="G7" s="11"/>
    </row>
    <row r="8" spans="1:7" ht="13.15" customHeight="1" x14ac:dyDescent="0.2">
      <c r="A8" s="11"/>
      <c r="B8" s="11"/>
      <c r="C8" s="11"/>
      <c r="D8" s="11"/>
      <c r="E8" s="11"/>
      <c r="F8" s="11"/>
      <c r="G8" s="11"/>
    </row>
    <row r="9" spans="1:7" ht="13.15" customHeight="1" x14ac:dyDescent="0.2">
      <c r="A9" s="11"/>
      <c r="B9" s="11"/>
      <c r="C9" s="11"/>
      <c r="D9" s="11"/>
      <c r="E9" s="11"/>
      <c r="F9" s="11"/>
      <c r="G9" s="11"/>
    </row>
    <row r="10" spans="1:7" ht="13.15" customHeight="1" x14ac:dyDescent="0.2">
      <c r="A10" s="11"/>
      <c r="B10" s="11"/>
      <c r="C10" s="11"/>
      <c r="D10" s="11"/>
      <c r="E10" s="11"/>
      <c r="F10" s="11"/>
      <c r="G10" s="11"/>
    </row>
    <row r="11" spans="1:7" ht="13.15" customHeight="1" x14ac:dyDescent="0.2">
      <c r="A11" s="11"/>
      <c r="B11" s="11"/>
      <c r="C11" s="11"/>
      <c r="D11" s="11"/>
      <c r="E11" s="11"/>
      <c r="F11" s="11"/>
      <c r="G11" s="11"/>
    </row>
    <row r="12" spans="1:7" ht="13.15" customHeight="1" x14ac:dyDescent="0.2">
      <c r="A12" s="11"/>
      <c r="B12" s="11"/>
      <c r="C12" s="11"/>
      <c r="D12" s="11"/>
      <c r="E12" s="11"/>
      <c r="F12" s="11"/>
      <c r="G12" s="11"/>
    </row>
    <row r="13" spans="1:7" ht="13.15" customHeight="1" x14ac:dyDescent="0.2">
      <c r="A13" s="11"/>
      <c r="B13" s="11"/>
      <c r="C13" s="11"/>
      <c r="D13" s="11"/>
      <c r="E13" s="11"/>
      <c r="F13" s="11"/>
      <c r="G13" s="11"/>
    </row>
    <row r="14" spans="1:7" ht="13.15" customHeight="1" x14ac:dyDescent="0.2">
      <c r="A14" s="11"/>
      <c r="B14" s="11"/>
      <c r="C14" s="11"/>
      <c r="D14" s="11"/>
      <c r="E14" s="11"/>
      <c r="F14" s="11"/>
      <c r="G14" s="11"/>
    </row>
    <row r="15" spans="1:7" ht="13.15" customHeight="1" x14ac:dyDescent="0.2">
      <c r="A15" s="11"/>
      <c r="B15" s="11"/>
      <c r="C15" s="11"/>
      <c r="D15" s="11"/>
      <c r="E15" s="11"/>
      <c r="F15" s="11"/>
      <c r="G15" s="11"/>
    </row>
    <row r="16" spans="1:7" ht="13.15" customHeight="1" x14ac:dyDescent="0.2">
      <c r="A16" s="11"/>
      <c r="B16" s="11"/>
      <c r="C16" s="11"/>
      <c r="D16" s="11"/>
      <c r="E16" s="11"/>
      <c r="F16" s="11"/>
      <c r="G16" s="1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topLeftCell="A2" workbookViewId="0">
      <selection activeCell="C9" sqref="A2:F908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6" width="9.85546875" style="3" customWidth="1"/>
    <col min="7" max="9" width="9.140625" style="3"/>
    <col min="10" max="10" width="12.140625" style="3" customWidth="1"/>
    <col min="11" max="11" width="11.28515625" style="3" customWidth="1"/>
    <col min="12" max="12" width="10" style="3" customWidth="1"/>
    <col min="13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922</v>
      </c>
      <c r="K1" s="7"/>
      <c r="L1" s="7"/>
      <c r="M1" s="7"/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U146"/>
  <sheetViews>
    <sheetView tabSelected="1" topLeftCell="A90" workbookViewId="0">
      <selection activeCell="R131" sqref="R131"/>
    </sheetView>
  </sheetViews>
  <sheetFormatPr defaultRowHeight="12.75" x14ac:dyDescent="0.2"/>
  <cols>
    <col min="1" max="1" width="15" style="12" bestFit="1" customWidth="1"/>
    <col min="2" max="2" width="18.140625" style="12" bestFit="1" customWidth="1"/>
    <col min="3" max="3" width="8.7109375" style="12" bestFit="1" customWidth="1"/>
    <col min="4" max="4" width="7.7109375" style="12" bestFit="1" customWidth="1"/>
    <col min="5" max="5" width="9.28515625" style="12" customWidth="1"/>
    <col min="6" max="6" width="8.140625" style="12" bestFit="1" customWidth="1"/>
    <col min="7" max="7" width="8.7109375" style="12" bestFit="1" customWidth="1"/>
    <col min="8" max="8" width="12.85546875" style="12" bestFit="1" customWidth="1"/>
    <col min="9" max="9" width="18" style="12" bestFit="1" customWidth="1"/>
    <col min="10" max="10" width="8.42578125" style="12" bestFit="1" customWidth="1"/>
    <col min="11" max="11" width="9.140625" style="12"/>
    <col min="12" max="12" width="18" style="12" bestFit="1" customWidth="1"/>
    <col min="13" max="13" width="9.42578125" style="12" customWidth="1"/>
    <col min="14" max="14" width="9.140625" style="12"/>
    <col min="15" max="15" width="12.28515625" style="12" bestFit="1" customWidth="1"/>
    <col min="16" max="16" width="22.42578125" style="12" bestFit="1" customWidth="1"/>
    <col min="17" max="16384" width="9.140625" style="12"/>
  </cols>
  <sheetData>
    <row r="1" spans="1:21" x14ac:dyDescent="0.2">
      <c r="A1" s="3"/>
      <c r="B1" s="3"/>
    </row>
    <row r="3" spans="1:21" x14ac:dyDescent="0.2">
      <c r="A3" s="13" t="s">
        <v>912</v>
      </c>
      <c r="B3" s="14" t="s">
        <v>913</v>
      </c>
      <c r="C3" s="3"/>
      <c r="D3" s="3"/>
      <c r="E3" s="3"/>
      <c r="F3" s="3"/>
    </row>
    <row r="4" spans="1:21" x14ac:dyDescent="0.2">
      <c r="A4" s="15" t="s">
        <v>916</v>
      </c>
      <c r="B4" s="14"/>
      <c r="C4" s="3"/>
      <c r="D4" s="3"/>
      <c r="E4" s="3"/>
      <c r="F4" s="3"/>
    </row>
    <row r="5" spans="1:21" x14ac:dyDescent="0.2">
      <c r="A5" s="15" t="s">
        <v>917</v>
      </c>
      <c r="B5" s="14">
        <v>822060</v>
      </c>
      <c r="C5" s="3"/>
      <c r="D5" s="3"/>
      <c r="E5" s="3"/>
      <c r="F5" s="3"/>
    </row>
    <row r="6" spans="1:21" x14ac:dyDescent="0.2">
      <c r="A6" s="15" t="s">
        <v>918</v>
      </c>
      <c r="B6" s="14">
        <v>940140</v>
      </c>
      <c r="C6" s="3"/>
      <c r="D6" s="3"/>
      <c r="E6" s="3"/>
      <c r="F6" s="3"/>
    </row>
    <row r="7" spans="1:21" x14ac:dyDescent="0.2">
      <c r="A7" s="15" t="s">
        <v>919</v>
      </c>
      <c r="B7" s="14">
        <v>587002</v>
      </c>
      <c r="C7" s="3"/>
      <c r="D7" s="3"/>
      <c r="E7" s="3"/>
      <c r="F7" s="3"/>
    </row>
    <row r="8" spans="1:21" x14ac:dyDescent="0.2">
      <c r="A8" s="15" t="s">
        <v>920</v>
      </c>
      <c r="B8" s="14">
        <v>706563</v>
      </c>
      <c r="U8" s="12" t="s">
        <v>923</v>
      </c>
    </row>
    <row r="9" spans="1:21" x14ac:dyDescent="0.2">
      <c r="A9" s="15" t="s">
        <v>921</v>
      </c>
      <c r="B9" s="14"/>
    </row>
    <row r="10" spans="1:21" x14ac:dyDescent="0.2">
      <c r="A10" s="15" t="s">
        <v>917</v>
      </c>
      <c r="B10" s="14">
        <v>855266</v>
      </c>
    </row>
    <row r="11" spans="1:21" x14ac:dyDescent="0.2">
      <c r="A11" s="15" t="s">
        <v>918</v>
      </c>
      <c r="B11" s="14">
        <v>965282</v>
      </c>
    </row>
    <row r="12" spans="1:21" x14ac:dyDescent="0.2">
      <c r="A12" s="15" t="s">
        <v>911</v>
      </c>
      <c r="B12" s="14">
        <v>4876313</v>
      </c>
    </row>
    <row r="22" spans="1:8" x14ac:dyDescent="0.2">
      <c r="A22" s="3"/>
      <c r="B22" s="3"/>
    </row>
    <row r="23" spans="1:8" x14ac:dyDescent="0.2">
      <c r="A23" s="13" t="s">
        <v>906</v>
      </c>
      <c r="B23" s="14" t="s">
        <v>905</v>
      </c>
    </row>
    <row r="25" spans="1:8" x14ac:dyDescent="0.2">
      <c r="A25" s="13" t="s">
        <v>913</v>
      </c>
      <c r="B25" s="13" t="s">
        <v>924</v>
      </c>
      <c r="C25" s="14"/>
      <c r="D25" s="14"/>
      <c r="E25" s="14"/>
      <c r="F25" s="14"/>
      <c r="G25" s="14"/>
      <c r="H25" s="14"/>
    </row>
    <row r="26" spans="1:8" x14ac:dyDescent="0.2">
      <c r="A26" s="14"/>
      <c r="B26" s="14" t="s">
        <v>916</v>
      </c>
      <c r="C26" s="14"/>
      <c r="D26" s="14"/>
      <c r="E26" s="14"/>
      <c r="F26" s="14" t="s">
        <v>921</v>
      </c>
      <c r="G26" s="14"/>
      <c r="H26" s="14" t="s">
        <v>911</v>
      </c>
    </row>
    <row r="27" spans="1:8" x14ac:dyDescent="0.2">
      <c r="A27" s="13" t="s">
        <v>912</v>
      </c>
      <c r="B27" s="14" t="s">
        <v>917</v>
      </c>
      <c r="C27" s="14" t="s">
        <v>918</v>
      </c>
      <c r="D27" s="14" t="s">
        <v>919</v>
      </c>
      <c r="E27" s="14" t="s">
        <v>920</v>
      </c>
      <c r="F27" s="14" t="s">
        <v>917</v>
      </c>
      <c r="G27" s="14" t="s">
        <v>918</v>
      </c>
      <c r="H27" s="14"/>
    </row>
    <row r="28" spans="1:8" x14ac:dyDescent="0.2">
      <c r="A28" s="15" t="s">
        <v>43</v>
      </c>
      <c r="B28" s="14">
        <v>45887</v>
      </c>
      <c r="C28" s="14">
        <v>52686</v>
      </c>
      <c r="D28" s="14">
        <v>32292</v>
      </c>
      <c r="E28" s="14">
        <v>39086</v>
      </c>
      <c r="F28" s="14">
        <v>47835</v>
      </c>
      <c r="G28" s="14">
        <v>53170</v>
      </c>
      <c r="H28" s="14">
        <v>270956</v>
      </c>
    </row>
    <row r="29" spans="1:8" x14ac:dyDescent="0.2">
      <c r="A29" s="15" t="s">
        <v>53</v>
      </c>
      <c r="B29" s="14">
        <v>28263</v>
      </c>
      <c r="C29" s="14">
        <v>29249</v>
      </c>
      <c r="D29" s="14">
        <v>20329</v>
      </c>
      <c r="E29" s="14">
        <v>21319</v>
      </c>
      <c r="F29" s="14">
        <v>28252</v>
      </c>
      <c r="G29" s="14">
        <v>29896</v>
      </c>
      <c r="H29" s="14">
        <v>157308</v>
      </c>
    </row>
    <row r="30" spans="1:8" x14ac:dyDescent="0.2">
      <c r="A30" s="15" t="s">
        <v>42</v>
      </c>
      <c r="B30" s="14">
        <v>4269</v>
      </c>
      <c r="C30" s="14">
        <v>5070</v>
      </c>
      <c r="D30" s="14">
        <v>2987</v>
      </c>
      <c r="E30" s="14">
        <v>3779</v>
      </c>
      <c r="F30" s="14">
        <v>4356</v>
      </c>
      <c r="G30" s="14">
        <v>5246</v>
      </c>
      <c r="H30" s="14">
        <v>25707</v>
      </c>
    </row>
    <row r="31" spans="1:8" x14ac:dyDescent="0.2">
      <c r="A31" s="15" t="s">
        <v>39</v>
      </c>
      <c r="B31" s="14">
        <v>4018</v>
      </c>
      <c r="C31" s="14">
        <v>4449</v>
      </c>
      <c r="D31" s="14">
        <v>2852</v>
      </c>
      <c r="E31" s="14">
        <v>3278</v>
      </c>
      <c r="F31" s="14">
        <v>4071</v>
      </c>
      <c r="G31" s="14">
        <v>4522</v>
      </c>
      <c r="H31" s="14">
        <v>23190</v>
      </c>
    </row>
    <row r="32" spans="1:8" x14ac:dyDescent="0.2">
      <c r="A32" s="15" t="s">
        <v>30</v>
      </c>
      <c r="B32" s="14">
        <v>3050</v>
      </c>
      <c r="C32" s="14">
        <v>3385</v>
      </c>
      <c r="D32" s="14">
        <v>2165</v>
      </c>
      <c r="E32" s="14">
        <v>2490</v>
      </c>
      <c r="F32" s="14">
        <v>3081</v>
      </c>
      <c r="G32" s="14">
        <v>3483</v>
      </c>
      <c r="H32" s="14">
        <v>17654</v>
      </c>
    </row>
    <row r="33" spans="1:8" x14ac:dyDescent="0.2">
      <c r="A33" s="15" t="s">
        <v>29</v>
      </c>
      <c r="B33" s="14">
        <v>2911</v>
      </c>
      <c r="C33" s="14">
        <v>3228</v>
      </c>
      <c r="D33" s="14">
        <v>2065</v>
      </c>
      <c r="E33" s="14">
        <v>2382</v>
      </c>
      <c r="F33" s="14">
        <v>3001</v>
      </c>
      <c r="G33" s="14">
        <v>3255</v>
      </c>
      <c r="H33" s="14">
        <v>16842</v>
      </c>
    </row>
    <row r="34" spans="1:8" x14ac:dyDescent="0.2">
      <c r="A34" s="15" t="s">
        <v>25</v>
      </c>
      <c r="B34" s="14">
        <v>1725</v>
      </c>
      <c r="C34" s="14">
        <v>2813</v>
      </c>
      <c r="D34" s="14">
        <v>1724</v>
      </c>
      <c r="E34" s="14">
        <v>2087</v>
      </c>
      <c r="F34" s="14">
        <v>2487</v>
      </c>
      <c r="G34" s="14">
        <v>2885</v>
      </c>
      <c r="H34" s="14">
        <v>13721</v>
      </c>
    </row>
    <row r="35" spans="1:8" x14ac:dyDescent="0.2">
      <c r="A35" s="15" t="s">
        <v>24</v>
      </c>
      <c r="B35" s="14">
        <v>2272</v>
      </c>
      <c r="C35" s="14">
        <v>2699</v>
      </c>
      <c r="D35" s="14">
        <v>1590</v>
      </c>
      <c r="E35" s="14">
        <v>2014</v>
      </c>
      <c r="F35" s="14">
        <v>2351</v>
      </c>
      <c r="G35" s="14">
        <v>2772</v>
      </c>
      <c r="H35" s="14">
        <v>13698</v>
      </c>
    </row>
    <row r="36" spans="1:8" x14ac:dyDescent="0.2">
      <c r="A36" s="15" t="s">
        <v>13</v>
      </c>
      <c r="B36" s="14">
        <v>1182</v>
      </c>
      <c r="C36" s="14">
        <v>1455</v>
      </c>
      <c r="D36" s="14">
        <v>823</v>
      </c>
      <c r="E36" s="14">
        <v>1096</v>
      </c>
      <c r="F36" s="14">
        <v>1193</v>
      </c>
      <c r="G36" s="14">
        <v>1459</v>
      </c>
      <c r="H36" s="14">
        <v>7208</v>
      </c>
    </row>
    <row r="37" spans="1:8" x14ac:dyDescent="0.2">
      <c r="A37" s="15" t="s">
        <v>10</v>
      </c>
      <c r="B37" s="14">
        <v>858</v>
      </c>
      <c r="C37" s="14">
        <v>907</v>
      </c>
      <c r="D37" s="14">
        <v>622</v>
      </c>
      <c r="E37" s="14">
        <v>676</v>
      </c>
      <c r="F37" s="14">
        <v>871</v>
      </c>
      <c r="G37" s="14">
        <v>921</v>
      </c>
      <c r="H37" s="14">
        <v>4855</v>
      </c>
    </row>
    <row r="38" spans="1:8" x14ac:dyDescent="0.2">
      <c r="A38" s="15" t="s">
        <v>12</v>
      </c>
      <c r="B38" s="14"/>
      <c r="C38" s="14"/>
      <c r="D38" s="14">
        <v>811</v>
      </c>
      <c r="E38" s="14">
        <v>896</v>
      </c>
      <c r="F38" s="14">
        <v>1132</v>
      </c>
      <c r="G38" s="14">
        <v>1254</v>
      </c>
      <c r="H38" s="14">
        <v>4093</v>
      </c>
    </row>
    <row r="39" spans="1:8" x14ac:dyDescent="0.2">
      <c r="A39" s="15" t="s">
        <v>9</v>
      </c>
      <c r="B39" s="14">
        <v>705</v>
      </c>
      <c r="C39" s="14">
        <v>782</v>
      </c>
      <c r="D39" s="14">
        <v>503</v>
      </c>
      <c r="E39" s="14">
        <v>578</v>
      </c>
      <c r="F39" s="14">
        <v>716</v>
      </c>
      <c r="G39" s="14">
        <v>779</v>
      </c>
      <c r="H39" s="14">
        <v>4063</v>
      </c>
    </row>
    <row r="40" spans="1:8" x14ac:dyDescent="0.2">
      <c r="A40" s="15" t="s">
        <v>5</v>
      </c>
      <c r="B40" s="14">
        <v>438</v>
      </c>
      <c r="C40" s="14">
        <v>460</v>
      </c>
      <c r="D40" s="14">
        <v>316</v>
      </c>
      <c r="E40" s="14">
        <v>339</v>
      </c>
      <c r="F40" s="14">
        <v>266</v>
      </c>
      <c r="G40" s="14"/>
      <c r="H40" s="14">
        <v>1819</v>
      </c>
    </row>
    <row r="41" spans="1:8" x14ac:dyDescent="0.2">
      <c r="A41" s="15" t="s">
        <v>2</v>
      </c>
      <c r="B41" s="14">
        <v>158</v>
      </c>
      <c r="C41" s="14">
        <v>155</v>
      </c>
      <c r="D41" s="14">
        <v>119</v>
      </c>
      <c r="E41" s="14">
        <v>124</v>
      </c>
      <c r="F41" s="14">
        <v>166</v>
      </c>
      <c r="G41" s="14">
        <v>169</v>
      </c>
      <c r="H41" s="14">
        <v>891</v>
      </c>
    </row>
    <row r="42" spans="1:8" x14ac:dyDescent="0.2">
      <c r="A42" s="15" t="s">
        <v>911</v>
      </c>
      <c r="B42" s="14">
        <v>95736</v>
      </c>
      <c r="C42" s="14">
        <v>107338</v>
      </c>
      <c r="D42" s="14">
        <v>69198</v>
      </c>
      <c r="E42" s="14">
        <v>80144</v>
      </c>
      <c r="F42" s="14">
        <v>99778</v>
      </c>
      <c r="G42" s="14">
        <v>109811</v>
      </c>
      <c r="H42" s="14">
        <v>562005</v>
      </c>
    </row>
    <row r="49" spans="1:20" x14ac:dyDescent="0.2">
      <c r="B49" s="12" t="s">
        <v>916</v>
      </c>
      <c r="D49" s="12" t="s">
        <v>921</v>
      </c>
      <c r="F49" s="12" t="s">
        <v>911</v>
      </c>
    </row>
    <row r="50" spans="1:20" x14ac:dyDescent="0.2">
      <c r="A50" s="12" t="s">
        <v>912</v>
      </c>
      <c r="B50" s="12" t="s">
        <v>917</v>
      </c>
      <c r="C50" s="12" t="s">
        <v>918</v>
      </c>
      <c r="D50" s="12" t="s">
        <v>917</v>
      </c>
      <c r="E50" s="12" t="s">
        <v>918</v>
      </c>
      <c r="I50" s="12" t="s">
        <v>926</v>
      </c>
      <c r="L50" s="12" t="s">
        <v>927</v>
      </c>
      <c r="O50" s="12" t="s">
        <v>928</v>
      </c>
      <c r="P50" s="12" t="s">
        <v>929</v>
      </c>
    </row>
    <row r="52" spans="1:20" x14ac:dyDescent="0.2">
      <c r="A52" s="12" t="s">
        <v>898</v>
      </c>
      <c r="B52" s="12">
        <v>509419</v>
      </c>
      <c r="C52" s="12">
        <v>576618</v>
      </c>
      <c r="D52" s="12">
        <v>530019</v>
      </c>
      <c r="E52" s="12">
        <v>596502</v>
      </c>
      <c r="F52" s="12">
        <v>2212558</v>
      </c>
      <c r="G52" s="16">
        <f>F52/$F$57</f>
        <v>0.61755892404377866</v>
      </c>
      <c r="I52" s="12">
        <f>D52-B52</f>
        <v>20600</v>
      </c>
      <c r="J52" s="16">
        <f>I52/B52</f>
        <v>4.0438224722674262E-2</v>
      </c>
      <c r="L52" s="17">
        <f>E52-C52</f>
        <v>19884</v>
      </c>
      <c r="M52" s="16">
        <f>L52/E52</f>
        <v>3.3334339197521552E-2</v>
      </c>
      <c r="O52" s="12">
        <f>L52-I52</f>
        <v>-716</v>
      </c>
      <c r="P52" s="16">
        <f>O52/I52</f>
        <v>-3.4757281553398058E-2</v>
      </c>
      <c r="T52" s="12" t="s">
        <v>930</v>
      </c>
    </row>
    <row r="53" spans="1:20" x14ac:dyDescent="0.2">
      <c r="A53" s="12" t="s">
        <v>899</v>
      </c>
      <c r="B53" s="12">
        <v>147852</v>
      </c>
      <c r="C53" s="12">
        <v>173566</v>
      </c>
      <c r="D53" s="12">
        <v>150204</v>
      </c>
      <c r="E53" s="12">
        <v>176338</v>
      </c>
      <c r="F53" s="12">
        <v>647960</v>
      </c>
      <c r="G53" s="16">
        <f>F53/$F$57</f>
        <v>0.18085558906180396</v>
      </c>
      <c r="I53" s="12">
        <f t="shared" ref="I53:I55" si="0">D53-B53</f>
        <v>2352</v>
      </c>
      <c r="J53" s="16">
        <f t="shared" ref="J53:J55" si="1">I53/B53</f>
        <v>1.5907799691583475E-2</v>
      </c>
      <c r="L53" s="17">
        <f t="shared" ref="L53:L55" si="2">E53-C53</f>
        <v>2772</v>
      </c>
      <c r="M53" s="16">
        <f t="shared" ref="M53:M55" si="3">L53/E53</f>
        <v>1.5719810817861155E-2</v>
      </c>
      <c r="O53" s="12">
        <f t="shared" ref="O53:O55" si="4">L53-I53</f>
        <v>420</v>
      </c>
      <c r="P53" s="16">
        <f t="shared" ref="P53:P55" si="5">O53/I53</f>
        <v>0.17857142857142858</v>
      </c>
      <c r="T53" s="12" t="s">
        <v>931</v>
      </c>
    </row>
    <row r="54" spans="1:20" x14ac:dyDescent="0.2">
      <c r="A54" s="12" t="s">
        <v>905</v>
      </c>
      <c r="B54" s="12">
        <v>95736</v>
      </c>
      <c r="C54" s="12">
        <v>107338</v>
      </c>
      <c r="D54" s="12">
        <v>99778</v>
      </c>
      <c r="E54" s="12">
        <v>109811</v>
      </c>
      <c r="F54" s="12">
        <v>412663</v>
      </c>
      <c r="G54" s="16">
        <f>F54/$F$57</f>
        <v>0.11518058205600841</v>
      </c>
      <c r="I54" s="12">
        <f t="shared" si="0"/>
        <v>4042</v>
      </c>
      <c r="J54" s="16">
        <f t="shared" si="1"/>
        <v>4.2220272415810146E-2</v>
      </c>
      <c r="L54" s="17">
        <f t="shared" si="2"/>
        <v>2473</v>
      </c>
      <c r="M54" s="16">
        <f t="shared" si="3"/>
        <v>2.252051251696096E-2</v>
      </c>
      <c r="O54" s="12">
        <f t="shared" si="4"/>
        <v>-1569</v>
      </c>
      <c r="P54" s="16">
        <f t="shared" si="5"/>
        <v>-0.38817417120237507</v>
      </c>
      <c r="T54" s="12" t="s">
        <v>932</v>
      </c>
    </row>
    <row r="55" spans="1:20" x14ac:dyDescent="0.2">
      <c r="A55" s="12" t="s">
        <v>904</v>
      </c>
      <c r="B55" s="12">
        <v>69053</v>
      </c>
      <c r="C55" s="12">
        <v>82618</v>
      </c>
      <c r="D55" s="12">
        <v>75265</v>
      </c>
      <c r="E55" s="12">
        <v>82631</v>
      </c>
      <c r="F55" s="12">
        <v>309567</v>
      </c>
      <c r="G55" s="16">
        <f>F55/$F$57</f>
        <v>8.6404904838408958E-2</v>
      </c>
      <c r="I55" s="12">
        <f t="shared" si="0"/>
        <v>6212</v>
      </c>
      <c r="J55" s="16">
        <f t="shared" si="1"/>
        <v>8.9959885884755189E-2</v>
      </c>
      <c r="L55" s="17">
        <f t="shared" si="2"/>
        <v>13</v>
      </c>
      <c r="M55" s="16">
        <f t="shared" si="3"/>
        <v>1.5732594304800862E-4</v>
      </c>
      <c r="O55" s="12">
        <f t="shared" si="4"/>
        <v>-6199</v>
      </c>
      <c r="P55" s="16">
        <f t="shared" si="5"/>
        <v>-0.99790727623953634</v>
      </c>
      <c r="T55" s="12" t="s">
        <v>933</v>
      </c>
    </row>
    <row r="56" spans="1:20" x14ac:dyDescent="0.2">
      <c r="J56" s="16"/>
    </row>
    <row r="57" spans="1:20" x14ac:dyDescent="0.2">
      <c r="A57" s="12" t="s">
        <v>911</v>
      </c>
      <c r="B57" s="12">
        <v>822060</v>
      </c>
      <c r="C57" s="12">
        <v>940140</v>
      </c>
      <c r="D57" s="12">
        <v>855266</v>
      </c>
      <c r="E57" s="12">
        <v>965282</v>
      </c>
      <c r="F57" s="12">
        <v>3582748</v>
      </c>
      <c r="I57" s="12">
        <f t="shared" ref="I57" si="6">D57-B57</f>
        <v>33206</v>
      </c>
      <c r="J57" s="16">
        <f t="shared" ref="J57" si="7">I57/B57</f>
        <v>4.0393645232708074E-2</v>
      </c>
      <c r="L57" s="12">
        <f>SUM(L52:L55)</f>
        <v>25142</v>
      </c>
      <c r="M57" s="16">
        <f>L57/C57</f>
        <v>2.6742825536622206E-2</v>
      </c>
    </row>
    <row r="58" spans="1:20" x14ac:dyDescent="0.2">
      <c r="B58" s="16">
        <f>B57/$F$57</f>
        <v>0.22944957334425978</v>
      </c>
      <c r="C58" s="16">
        <f>C57/$F$57</f>
        <v>0.26240751512526139</v>
      </c>
      <c r="D58" s="16">
        <f>D57/$F$57</f>
        <v>0.23871787800872402</v>
      </c>
      <c r="E58" s="16">
        <f>E57/$F$57</f>
        <v>0.26942503352175479</v>
      </c>
      <c r="J58" s="16"/>
      <c r="M58" s="16"/>
    </row>
    <row r="61" spans="1:20" ht="26.25" x14ac:dyDescent="0.4">
      <c r="A61" s="19" t="s">
        <v>904</v>
      </c>
    </row>
    <row r="63" spans="1:20" x14ac:dyDescent="0.2">
      <c r="A63" s="12" t="s">
        <v>913</v>
      </c>
      <c r="B63" s="12" t="s">
        <v>924</v>
      </c>
    </row>
    <row r="64" spans="1:20" x14ac:dyDescent="0.2">
      <c r="B64" s="12" t="s">
        <v>916</v>
      </c>
      <c r="F64" s="12" t="s">
        <v>921</v>
      </c>
      <c r="H64" s="12" t="s">
        <v>911</v>
      </c>
    </row>
    <row r="65" spans="1:12" x14ac:dyDescent="0.2">
      <c r="A65" s="12" t="s">
        <v>912</v>
      </c>
      <c r="B65" s="12" t="s">
        <v>917</v>
      </c>
      <c r="C65" s="12" t="s">
        <v>918</v>
      </c>
      <c r="D65" s="12" t="s">
        <v>919</v>
      </c>
      <c r="E65" s="12" t="s">
        <v>920</v>
      </c>
      <c r="F65" s="12" t="s">
        <v>917</v>
      </c>
      <c r="G65" s="12" t="s">
        <v>918</v>
      </c>
    </row>
    <row r="66" spans="1:12" x14ac:dyDescent="0.2">
      <c r="A66" s="12" t="s">
        <v>8</v>
      </c>
      <c r="B66" s="12">
        <v>41282</v>
      </c>
      <c r="C66" s="12">
        <v>49071</v>
      </c>
      <c r="D66" s="12">
        <v>28827</v>
      </c>
      <c r="E66" s="12">
        <v>36607</v>
      </c>
      <c r="F66" s="12">
        <v>41985</v>
      </c>
      <c r="G66" s="12">
        <v>50429</v>
      </c>
      <c r="H66" s="12">
        <v>248201</v>
      </c>
      <c r="I66" s="16">
        <f>H66/$H$78</f>
        <v>0.58364255447230173</v>
      </c>
    </row>
    <row r="67" spans="1:12" x14ac:dyDescent="0.2">
      <c r="A67" s="12" t="s">
        <v>50</v>
      </c>
      <c r="B67" s="12">
        <v>11480</v>
      </c>
      <c r="C67" s="12">
        <v>13176</v>
      </c>
      <c r="D67" s="12">
        <v>8078</v>
      </c>
      <c r="E67" s="12">
        <v>9778</v>
      </c>
      <c r="F67" s="12">
        <v>11595</v>
      </c>
      <c r="G67" s="12">
        <v>13523</v>
      </c>
      <c r="H67" s="12">
        <v>67630</v>
      </c>
      <c r="I67" s="16">
        <f t="shared" ref="I67:I76" si="8">H67/$H$78</f>
        <v>0.15903137360027467</v>
      </c>
    </row>
    <row r="68" spans="1:12" x14ac:dyDescent="0.2">
      <c r="A68" s="12" t="s">
        <v>41</v>
      </c>
      <c r="B68" s="12">
        <v>4139</v>
      </c>
      <c r="C68" s="12">
        <v>4910</v>
      </c>
      <c r="D68" s="12">
        <v>2891</v>
      </c>
      <c r="E68" s="12">
        <v>3665</v>
      </c>
      <c r="F68" s="12">
        <v>4268</v>
      </c>
      <c r="G68" s="12">
        <v>4961</v>
      </c>
      <c r="H68" s="12">
        <v>24834</v>
      </c>
      <c r="I68" s="16">
        <f t="shared" si="8"/>
        <v>5.8396941179790343E-2</v>
      </c>
    </row>
    <row r="69" spans="1:12" x14ac:dyDescent="0.2">
      <c r="A69" s="12" t="s">
        <v>40</v>
      </c>
      <c r="B69" s="12">
        <v>4076</v>
      </c>
      <c r="C69" s="12">
        <v>4680</v>
      </c>
      <c r="D69" s="12">
        <v>2879</v>
      </c>
      <c r="E69" s="12">
        <v>3476</v>
      </c>
      <c r="F69" s="12">
        <v>4222</v>
      </c>
      <c r="G69" s="12">
        <v>4678</v>
      </c>
      <c r="H69" s="12">
        <v>24011</v>
      </c>
      <c r="I69" s="16">
        <f t="shared" si="8"/>
        <v>5.6461663633242565E-2</v>
      </c>
    </row>
    <row r="70" spans="1:12" x14ac:dyDescent="0.2">
      <c r="A70" s="12" t="s">
        <v>28</v>
      </c>
      <c r="B70" s="12">
        <v>2665</v>
      </c>
      <c r="C70" s="12">
        <v>3174</v>
      </c>
      <c r="D70" s="12">
        <v>1864</v>
      </c>
      <c r="E70" s="12">
        <v>2376</v>
      </c>
      <c r="F70" s="12">
        <v>2667</v>
      </c>
      <c r="G70" s="12">
        <v>3248</v>
      </c>
      <c r="H70" s="12">
        <v>15994</v>
      </c>
      <c r="I70" s="16">
        <f t="shared" si="8"/>
        <v>3.7609755868147167E-2</v>
      </c>
    </row>
    <row r="71" spans="1:12" x14ac:dyDescent="0.2">
      <c r="A71" s="12" t="s">
        <v>23</v>
      </c>
      <c r="B71" s="12">
        <v>884</v>
      </c>
      <c r="C71" s="12">
        <v>2418</v>
      </c>
      <c r="D71" s="12">
        <v>1623</v>
      </c>
      <c r="E71" s="12">
        <v>1781</v>
      </c>
      <c r="F71" s="12">
        <v>2315</v>
      </c>
      <c r="G71" s="12">
        <v>2453</v>
      </c>
      <c r="H71" s="12">
        <v>11474</v>
      </c>
      <c r="I71" s="16">
        <f t="shared" si="8"/>
        <v>2.6981014057216493E-2</v>
      </c>
    </row>
    <row r="72" spans="1:12" x14ac:dyDescent="0.2">
      <c r="A72" s="12" t="s">
        <v>44</v>
      </c>
      <c r="D72" s="12">
        <v>1249</v>
      </c>
      <c r="E72" s="12">
        <v>3569</v>
      </c>
      <c r="F72" s="12">
        <v>4809</v>
      </c>
      <c r="H72" s="12">
        <v>9627</v>
      </c>
      <c r="I72" s="16">
        <f t="shared" si="8"/>
        <v>2.2637809162351679E-2</v>
      </c>
      <c r="L72" s="18" t="s">
        <v>936</v>
      </c>
    </row>
    <row r="73" spans="1:12" x14ac:dyDescent="0.2">
      <c r="A73" s="12" t="s">
        <v>14</v>
      </c>
      <c r="B73" s="12">
        <v>1324</v>
      </c>
      <c r="C73" s="12">
        <v>1619</v>
      </c>
      <c r="D73" s="12">
        <v>913</v>
      </c>
      <c r="E73" s="12">
        <v>1211</v>
      </c>
      <c r="F73" s="12">
        <v>1336</v>
      </c>
      <c r="G73" s="12">
        <v>1636</v>
      </c>
      <c r="H73" s="12">
        <v>8039</v>
      </c>
      <c r="I73" s="16">
        <f t="shared" si="8"/>
        <v>1.8903640579219397E-2</v>
      </c>
    </row>
    <row r="74" spans="1:12" x14ac:dyDescent="0.2">
      <c r="A74" s="12" t="s">
        <v>16</v>
      </c>
      <c r="B74" s="12">
        <v>1639</v>
      </c>
      <c r="C74" s="12">
        <v>1879</v>
      </c>
      <c r="D74" s="12">
        <v>1153</v>
      </c>
      <c r="E74" s="12">
        <v>1402</v>
      </c>
      <c r="F74" s="12">
        <v>483</v>
      </c>
      <c r="H74" s="12">
        <v>6556</v>
      </c>
      <c r="I74" s="16">
        <f t="shared" si="8"/>
        <v>1.5416378608951658E-2</v>
      </c>
    </row>
    <row r="75" spans="1:12" x14ac:dyDescent="0.2">
      <c r="A75" s="12" t="s">
        <v>11</v>
      </c>
      <c r="B75" s="12">
        <v>982</v>
      </c>
      <c r="C75" s="12">
        <v>1079</v>
      </c>
      <c r="D75" s="12">
        <v>691</v>
      </c>
      <c r="E75" s="12">
        <v>806</v>
      </c>
      <c r="F75" s="12">
        <v>996</v>
      </c>
      <c r="G75" s="12">
        <v>1088</v>
      </c>
      <c r="H75" s="12">
        <v>5642</v>
      </c>
      <c r="I75" s="16">
        <f t="shared" si="8"/>
        <v>1.3267115331254615E-2</v>
      </c>
    </row>
    <row r="76" spans="1:12" x14ac:dyDescent="0.2">
      <c r="A76" s="12" t="s">
        <v>6</v>
      </c>
      <c r="B76" s="12">
        <v>582</v>
      </c>
      <c r="C76" s="12">
        <v>612</v>
      </c>
      <c r="D76" s="12">
        <v>406</v>
      </c>
      <c r="E76" s="12">
        <v>450</v>
      </c>
      <c r="F76" s="12">
        <v>589</v>
      </c>
      <c r="G76" s="12">
        <v>615</v>
      </c>
      <c r="H76" s="12">
        <v>3254</v>
      </c>
      <c r="I76" s="16">
        <f t="shared" si="8"/>
        <v>7.6517535072496484E-3</v>
      </c>
    </row>
    <row r="78" spans="1:12" x14ac:dyDescent="0.2">
      <c r="A78" s="12" t="s">
        <v>911</v>
      </c>
      <c r="B78" s="12">
        <v>69053</v>
      </c>
      <c r="C78" s="12">
        <v>82618</v>
      </c>
      <c r="D78" s="12">
        <v>50574</v>
      </c>
      <c r="E78" s="12">
        <v>65121</v>
      </c>
      <c r="F78" s="12">
        <v>75265</v>
      </c>
      <c r="G78" s="12">
        <v>82631</v>
      </c>
      <c r="H78" s="12">
        <v>425262</v>
      </c>
    </row>
    <row r="81" spans="1:16" x14ac:dyDescent="0.2">
      <c r="A81" s="12" t="s">
        <v>913</v>
      </c>
      <c r="B81" s="12" t="s">
        <v>924</v>
      </c>
    </row>
    <row r="82" spans="1:16" x14ac:dyDescent="0.2">
      <c r="B82" s="12" t="s">
        <v>916</v>
      </c>
      <c r="D82" s="12" t="s">
        <v>921</v>
      </c>
      <c r="G82" s="12" t="s">
        <v>911</v>
      </c>
      <c r="H82" s="18" t="s">
        <v>925</v>
      </c>
      <c r="J82" s="18" t="s">
        <v>937</v>
      </c>
    </row>
    <row r="83" spans="1:16" x14ac:dyDescent="0.2">
      <c r="A83" s="12" t="s">
        <v>912</v>
      </c>
      <c r="B83" s="12" t="s">
        <v>917</v>
      </c>
      <c r="C83" s="12" t="s">
        <v>918</v>
      </c>
      <c r="D83" s="12" t="s">
        <v>917</v>
      </c>
      <c r="E83" s="16" t="s">
        <v>918</v>
      </c>
      <c r="J83" s="18" t="s">
        <v>934</v>
      </c>
      <c r="K83" s="18" t="s">
        <v>925</v>
      </c>
      <c r="M83" s="18" t="s">
        <v>935</v>
      </c>
      <c r="N83" s="18" t="s">
        <v>925</v>
      </c>
    </row>
    <row r="84" spans="1:16" x14ac:dyDescent="0.2">
      <c r="A84" s="12" t="s">
        <v>8</v>
      </c>
      <c r="B84" s="12">
        <v>41282</v>
      </c>
      <c r="C84" s="12">
        <v>49071</v>
      </c>
      <c r="D84" s="12">
        <v>41985</v>
      </c>
      <c r="E84" s="12">
        <v>50429</v>
      </c>
      <c r="G84" s="12">
        <v>182767</v>
      </c>
      <c r="H84" s="16">
        <f>G84/$G$96</f>
        <v>0.59039561710389032</v>
      </c>
      <c r="J84" s="12">
        <f>D84-B84</f>
        <v>703</v>
      </c>
      <c r="K84" s="16">
        <f>J84/B84</f>
        <v>1.7029213700886586E-2</v>
      </c>
      <c r="M84" s="12">
        <f>E84-C84</f>
        <v>1358</v>
      </c>
      <c r="N84" s="16">
        <f>M84/E84</f>
        <v>2.6928949612326242E-2</v>
      </c>
    </row>
    <row r="85" spans="1:16" x14ac:dyDescent="0.2">
      <c r="A85" s="12" t="s">
        <v>50</v>
      </c>
      <c r="B85" s="12">
        <v>11480</v>
      </c>
      <c r="C85" s="12">
        <v>13176</v>
      </c>
      <c r="D85" s="12">
        <v>11595</v>
      </c>
      <c r="E85" s="12">
        <v>13523</v>
      </c>
      <c r="G85" s="12">
        <v>49774</v>
      </c>
      <c r="H85" s="16">
        <f>G85/$G$96</f>
        <v>0.16078587187910856</v>
      </c>
      <c r="J85" s="12">
        <f>D85-B85</f>
        <v>115</v>
      </c>
      <c r="K85" s="16">
        <f>J85/B85</f>
        <v>1.0017421602787456E-2</v>
      </c>
      <c r="M85" s="12">
        <f>E85-C85</f>
        <v>347</v>
      </c>
      <c r="N85" s="16">
        <f>M85/E85</f>
        <v>2.5659986689344081E-2</v>
      </c>
    </row>
    <row r="86" spans="1:16" x14ac:dyDescent="0.2">
      <c r="A86" s="12" t="s">
        <v>41</v>
      </c>
      <c r="B86" s="12">
        <v>4139</v>
      </c>
      <c r="C86" s="12">
        <v>4910</v>
      </c>
      <c r="D86" s="12">
        <v>4268</v>
      </c>
      <c r="E86" s="12">
        <v>4961</v>
      </c>
      <c r="G86" s="12">
        <v>18278</v>
      </c>
      <c r="H86" s="16">
        <f>G86/$G$96</f>
        <v>5.9043761124409254E-2</v>
      </c>
      <c r="J86" s="12">
        <f>D86-B86</f>
        <v>129</v>
      </c>
      <c r="K86" s="16">
        <f>J86/B86</f>
        <v>3.1166948538294274E-2</v>
      </c>
      <c r="M86" s="12">
        <f>E86-C86</f>
        <v>51</v>
      </c>
      <c r="N86" s="16">
        <f>M86/E86</f>
        <v>1.0280185446482563E-2</v>
      </c>
    </row>
    <row r="87" spans="1:16" x14ac:dyDescent="0.2">
      <c r="A87" s="12" t="s">
        <v>40</v>
      </c>
      <c r="B87" s="12">
        <v>4076</v>
      </c>
      <c r="C87" s="12">
        <v>4680</v>
      </c>
      <c r="D87" s="12">
        <v>4222</v>
      </c>
      <c r="E87" s="12">
        <v>4678</v>
      </c>
      <c r="G87" s="12">
        <v>17656</v>
      </c>
      <c r="H87" s="16">
        <f>G87/$G$96</f>
        <v>5.7034503031653888E-2</v>
      </c>
      <c r="J87" s="12">
        <f>D87-B87</f>
        <v>146</v>
      </c>
      <c r="K87" s="16">
        <f>J87/B87</f>
        <v>3.5819430814524045E-2</v>
      </c>
      <c r="M87" s="12">
        <f>E87-C87</f>
        <v>-2</v>
      </c>
      <c r="N87" s="16">
        <f>M87/E87</f>
        <v>-4.2753313381787086E-4</v>
      </c>
    </row>
    <row r="88" spans="1:16" x14ac:dyDescent="0.2">
      <c r="A88" s="12" t="s">
        <v>28</v>
      </c>
      <c r="B88" s="12">
        <v>2665</v>
      </c>
      <c r="C88" s="12">
        <v>3174</v>
      </c>
      <c r="D88" s="12">
        <v>2667</v>
      </c>
      <c r="E88" s="12">
        <v>3248</v>
      </c>
      <c r="G88" s="12">
        <v>11754</v>
      </c>
      <c r="H88" s="16">
        <f>G88/$G$96</f>
        <v>3.7969163379817615E-2</v>
      </c>
      <c r="J88" s="12">
        <f>D88-B88</f>
        <v>2</v>
      </c>
      <c r="K88" s="16">
        <f>J88/B88</f>
        <v>7.5046904315196998E-4</v>
      </c>
      <c r="M88" s="12">
        <f>E88-C88</f>
        <v>74</v>
      </c>
      <c r="N88" s="16">
        <f>M88/E88</f>
        <v>2.2783251231527094E-2</v>
      </c>
    </row>
    <row r="89" spans="1:16" x14ac:dyDescent="0.2">
      <c r="A89" s="12" t="s">
        <v>23</v>
      </c>
      <c r="B89" s="12">
        <v>884</v>
      </c>
      <c r="C89" s="12">
        <v>2418</v>
      </c>
      <c r="D89" s="12">
        <v>2315</v>
      </c>
      <c r="E89" s="12">
        <v>2453</v>
      </c>
      <c r="G89" s="12">
        <v>8070</v>
      </c>
      <c r="H89" s="16">
        <f>G89/$G$96</f>
        <v>2.6068670110186164E-2</v>
      </c>
      <c r="J89" s="12">
        <f>D89-B89</f>
        <v>1431</v>
      </c>
      <c r="K89" s="16">
        <f>J89/B89</f>
        <v>1.6187782805429864</v>
      </c>
      <c r="M89" s="12">
        <f>E89-C89</f>
        <v>35</v>
      </c>
      <c r="N89" s="16">
        <f>M89/E89</f>
        <v>1.4268242967794538E-2</v>
      </c>
      <c r="P89" s="18" t="s">
        <v>940</v>
      </c>
    </row>
    <row r="90" spans="1:16" x14ac:dyDescent="0.2">
      <c r="A90" s="12" t="s">
        <v>14</v>
      </c>
      <c r="B90" s="12">
        <v>1324</v>
      </c>
      <c r="C90" s="12">
        <v>1619</v>
      </c>
      <c r="D90" s="12">
        <v>1336</v>
      </c>
      <c r="E90" s="12">
        <v>1636</v>
      </c>
      <c r="G90" s="12">
        <v>5915</v>
      </c>
      <c r="H90" s="16">
        <f>G90/$G$96</f>
        <v>1.9107333792038557E-2</v>
      </c>
      <c r="J90" s="12">
        <f>D90-B90</f>
        <v>12</v>
      </c>
      <c r="K90" s="16">
        <f>J90/B90</f>
        <v>9.0634441087613302E-3</v>
      </c>
      <c r="M90" s="12">
        <f>E90-C90</f>
        <v>17</v>
      </c>
      <c r="N90" s="16">
        <f>M90/E90</f>
        <v>1.0391198044009779E-2</v>
      </c>
    </row>
    <row r="91" spans="1:16" x14ac:dyDescent="0.2">
      <c r="A91" s="12" t="s">
        <v>44</v>
      </c>
      <c r="B91" s="12">
        <v>0</v>
      </c>
      <c r="C91" s="12">
        <v>0</v>
      </c>
      <c r="D91" s="12">
        <v>4809</v>
      </c>
      <c r="E91" s="12">
        <v>0</v>
      </c>
      <c r="G91" s="12">
        <v>4809</v>
      </c>
      <c r="H91" s="16">
        <f>G91/$G$96</f>
        <v>1.5534601556367442E-2</v>
      </c>
      <c r="J91" s="12">
        <f>D91-B91</f>
        <v>4809</v>
      </c>
      <c r="K91" s="16" t="e">
        <f>J91/B91</f>
        <v>#DIV/0!</v>
      </c>
      <c r="M91" s="12">
        <f>E91-C91</f>
        <v>0</v>
      </c>
      <c r="N91" s="16" t="e">
        <f>M91/E91</f>
        <v>#DIV/0!</v>
      </c>
      <c r="P91" s="18" t="s">
        <v>938</v>
      </c>
    </row>
    <row r="92" spans="1:16" x14ac:dyDescent="0.2">
      <c r="A92" s="12" t="s">
        <v>11</v>
      </c>
      <c r="B92" s="12">
        <v>982</v>
      </c>
      <c r="C92" s="12">
        <v>1079</v>
      </c>
      <c r="D92" s="12">
        <v>996</v>
      </c>
      <c r="E92" s="12">
        <v>1088</v>
      </c>
      <c r="G92" s="12">
        <v>4145</v>
      </c>
      <c r="H92" s="16">
        <f>G92/$G$96</f>
        <v>1.3389670087573934E-2</v>
      </c>
      <c r="J92" s="12">
        <f>D92-B92</f>
        <v>14</v>
      </c>
      <c r="K92" s="16">
        <f>J92/B92</f>
        <v>1.4256619144602852E-2</v>
      </c>
      <c r="M92" s="12">
        <f>E92-C92</f>
        <v>9</v>
      </c>
      <c r="N92" s="16">
        <f>M92/E92</f>
        <v>8.2720588235294119E-3</v>
      </c>
    </row>
    <row r="93" spans="1:16" x14ac:dyDescent="0.2">
      <c r="A93" s="12" t="s">
        <v>16</v>
      </c>
      <c r="B93" s="12">
        <v>1639</v>
      </c>
      <c r="C93" s="12">
        <v>1879</v>
      </c>
      <c r="D93" s="12">
        <v>483</v>
      </c>
      <c r="E93" s="12">
        <v>0</v>
      </c>
      <c r="G93" s="12">
        <v>4001</v>
      </c>
      <c r="H93" s="16">
        <f>G93/$G$96</f>
        <v>1.2924504226871728E-2</v>
      </c>
      <c r="J93" s="12">
        <f>D93-B93</f>
        <v>-1156</v>
      </c>
      <c r="K93" s="16">
        <f>J93/B93</f>
        <v>-0.70530811470408783</v>
      </c>
      <c r="M93" s="12">
        <f>E93-C93</f>
        <v>-1879</v>
      </c>
      <c r="N93" s="16" t="e">
        <f>M93/E93</f>
        <v>#DIV/0!</v>
      </c>
      <c r="P93" s="18" t="s">
        <v>939</v>
      </c>
    </row>
    <row r="94" spans="1:16" x14ac:dyDescent="0.2">
      <c r="A94" s="12" t="s">
        <v>6</v>
      </c>
      <c r="B94" s="12">
        <v>582</v>
      </c>
      <c r="C94" s="12">
        <v>612</v>
      </c>
      <c r="D94" s="12">
        <v>589</v>
      </c>
      <c r="E94" s="12">
        <v>615</v>
      </c>
      <c r="G94" s="12">
        <v>2398</v>
      </c>
      <c r="H94" s="16">
        <f>G94/$G$96</f>
        <v>7.7463037080825799E-3</v>
      </c>
      <c r="J94" s="12">
        <f>D94-B94</f>
        <v>7</v>
      </c>
      <c r="K94" s="16">
        <f>J94/B94</f>
        <v>1.2027491408934709E-2</v>
      </c>
      <c r="M94" s="12">
        <f>E94-C94</f>
        <v>3</v>
      </c>
      <c r="N94" s="16">
        <f>M94/E94</f>
        <v>4.8780487804878049E-3</v>
      </c>
    </row>
    <row r="96" spans="1:16" x14ac:dyDescent="0.2">
      <c r="A96" s="12" t="s">
        <v>911</v>
      </c>
      <c r="B96" s="12">
        <v>69053</v>
      </c>
      <c r="C96" s="12">
        <v>82618</v>
      </c>
      <c r="D96" s="12">
        <v>75265</v>
      </c>
      <c r="E96" s="12">
        <v>82631</v>
      </c>
      <c r="G96" s="12">
        <v>309567</v>
      </c>
      <c r="J96" s="12">
        <f>SUM(J84:J94)</f>
        <v>6212</v>
      </c>
      <c r="M96" s="12">
        <f>SUM(M84:M94)</f>
        <v>13</v>
      </c>
    </row>
    <row r="103" spans="1:10" ht="26.25" x14ac:dyDescent="0.4">
      <c r="A103" s="19" t="s">
        <v>905</v>
      </c>
    </row>
    <row r="106" spans="1:10" x14ac:dyDescent="0.2">
      <c r="A106" s="12" t="s">
        <v>913</v>
      </c>
      <c r="B106" s="12" t="s">
        <v>924</v>
      </c>
    </row>
    <row r="107" spans="1:10" x14ac:dyDescent="0.2">
      <c r="B107" s="12" t="s">
        <v>916</v>
      </c>
      <c r="F107" s="12" t="s">
        <v>921</v>
      </c>
      <c r="I107" s="12" t="s">
        <v>911</v>
      </c>
    </row>
    <row r="108" spans="1:10" x14ac:dyDescent="0.2">
      <c r="A108" s="12" t="s">
        <v>912</v>
      </c>
      <c r="B108" s="12" t="s">
        <v>917</v>
      </c>
      <c r="C108" s="12" t="s">
        <v>918</v>
      </c>
      <c r="D108" s="12" t="s">
        <v>919</v>
      </c>
      <c r="E108" s="12" t="s">
        <v>920</v>
      </c>
      <c r="F108" s="12" t="s">
        <v>917</v>
      </c>
      <c r="G108" s="12" t="s">
        <v>918</v>
      </c>
    </row>
    <row r="109" spans="1:10" x14ac:dyDescent="0.2">
      <c r="A109" s="12" t="s">
        <v>43</v>
      </c>
      <c r="B109" s="12">
        <v>45887</v>
      </c>
      <c r="C109" s="12">
        <v>52686</v>
      </c>
      <c r="D109" s="12">
        <v>32292</v>
      </c>
      <c r="E109" s="12">
        <v>39086</v>
      </c>
      <c r="F109" s="12">
        <v>47835</v>
      </c>
      <c r="G109" s="12">
        <v>53170</v>
      </c>
      <c r="I109" s="12">
        <v>270956</v>
      </c>
      <c r="J109" s="16">
        <f>I109/$I$124</f>
        <v>0.48212382452113417</v>
      </c>
    </row>
    <row r="110" spans="1:10" x14ac:dyDescent="0.2">
      <c r="A110" s="12" t="s">
        <v>53</v>
      </c>
      <c r="B110" s="12">
        <v>28263</v>
      </c>
      <c r="C110" s="12">
        <v>29249</v>
      </c>
      <c r="D110" s="12">
        <v>20329</v>
      </c>
      <c r="E110" s="12">
        <v>21319</v>
      </c>
      <c r="F110" s="12">
        <v>28252</v>
      </c>
      <c r="G110" s="12">
        <v>29896</v>
      </c>
      <c r="I110" s="12">
        <v>157308</v>
      </c>
      <c r="J110" s="16">
        <f t="shared" ref="J110:J122" si="9">I110/$I$124</f>
        <v>0.27990498305175221</v>
      </c>
    </row>
    <row r="111" spans="1:10" x14ac:dyDescent="0.2">
      <c r="A111" s="12" t="s">
        <v>42</v>
      </c>
      <c r="B111" s="12">
        <v>4269</v>
      </c>
      <c r="C111" s="12">
        <v>5070</v>
      </c>
      <c r="D111" s="12">
        <v>2987</v>
      </c>
      <c r="E111" s="12">
        <v>3779</v>
      </c>
      <c r="F111" s="12">
        <v>4356</v>
      </c>
      <c r="G111" s="12">
        <v>5246</v>
      </c>
      <c r="I111" s="12">
        <v>25707</v>
      </c>
      <c r="J111" s="16">
        <f t="shared" si="9"/>
        <v>4.5741585928950813E-2</v>
      </c>
    </row>
    <row r="112" spans="1:10" x14ac:dyDescent="0.2">
      <c r="A112" s="12" t="s">
        <v>39</v>
      </c>
      <c r="B112" s="12">
        <v>4018</v>
      </c>
      <c r="C112" s="12">
        <v>4449</v>
      </c>
      <c r="D112" s="12">
        <v>2852</v>
      </c>
      <c r="E112" s="12">
        <v>3278</v>
      </c>
      <c r="F112" s="12">
        <v>4071</v>
      </c>
      <c r="G112" s="12">
        <v>4522</v>
      </c>
      <c r="I112" s="12">
        <v>23190</v>
      </c>
      <c r="J112" s="16">
        <f t="shared" si="9"/>
        <v>4.1262978087383564E-2</v>
      </c>
    </row>
    <row r="113" spans="1:10" x14ac:dyDescent="0.2">
      <c r="A113" s="12" t="s">
        <v>30</v>
      </c>
      <c r="B113" s="12">
        <v>3050</v>
      </c>
      <c r="C113" s="12">
        <v>3385</v>
      </c>
      <c r="D113" s="12">
        <v>2165</v>
      </c>
      <c r="E113" s="12">
        <v>2490</v>
      </c>
      <c r="F113" s="12">
        <v>3081</v>
      </c>
      <c r="G113" s="12">
        <v>3483</v>
      </c>
      <c r="I113" s="12">
        <v>17654</v>
      </c>
      <c r="J113" s="16">
        <f t="shared" si="9"/>
        <v>3.1412531916975829E-2</v>
      </c>
    </row>
    <row r="114" spans="1:10" x14ac:dyDescent="0.2">
      <c r="A114" s="12" t="s">
        <v>29</v>
      </c>
      <c r="B114" s="12">
        <v>2911</v>
      </c>
      <c r="C114" s="12">
        <v>3228</v>
      </c>
      <c r="D114" s="12">
        <v>2065</v>
      </c>
      <c r="E114" s="12">
        <v>2382</v>
      </c>
      <c r="F114" s="12">
        <v>3001</v>
      </c>
      <c r="G114" s="12">
        <v>3255</v>
      </c>
      <c r="I114" s="12">
        <v>16842</v>
      </c>
      <c r="J114" s="16">
        <f t="shared" si="9"/>
        <v>2.9967704913657352E-2</v>
      </c>
    </row>
    <row r="115" spans="1:10" x14ac:dyDescent="0.2">
      <c r="A115" s="12" t="s">
        <v>25</v>
      </c>
      <c r="B115" s="12">
        <v>1725</v>
      </c>
      <c r="C115" s="12">
        <v>2813</v>
      </c>
      <c r="D115" s="12">
        <v>1724</v>
      </c>
      <c r="E115" s="12">
        <v>2087</v>
      </c>
      <c r="F115" s="12">
        <v>2487</v>
      </c>
      <c r="G115" s="12">
        <v>2885</v>
      </c>
      <c r="I115" s="12">
        <v>13721</v>
      </c>
      <c r="J115" s="16">
        <f t="shared" si="9"/>
        <v>2.441437353760198E-2</v>
      </c>
    </row>
    <row r="116" spans="1:10" x14ac:dyDescent="0.2">
      <c r="A116" s="12" t="s">
        <v>24</v>
      </c>
      <c r="B116" s="12">
        <v>2272</v>
      </c>
      <c r="C116" s="12">
        <v>2699</v>
      </c>
      <c r="D116" s="12">
        <v>1590</v>
      </c>
      <c r="E116" s="12">
        <v>2014</v>
      </c>
      <c r="F116" s="12">
        <v>2351</v>
      </c>
      <c r="G116" s="12">
        <v>2772</v>
      </c>
      <c r="I116" s="12">
        <v>13698</v>
      </c>
      <c r="J116" s="16">
        <f t="shared" si="9"/>
        <v>2.4373448634798622E-2</v>
      </c>
    </row>
    <row r="117" spans="1:10" x14ac:dyDescent="0.2">
      <c r="A117" s="12" t="s">
        <v>13</v>
      </c>
      <c r="B117" s="12">
        <v>1182</v>
      </c>
      <c r="C117" s="12">
        <v>1455</v>
      </c>
      <c r="D117" s="12">
        <v>823</v>
      </c>
      <c r="E117" s="12">
        <v>1096</v>
      </c>
      <c r="F117" s="12">
        <v>1193</v>
      </c>
      <c r="G117" s="12">
        <v>1459</v>
      </c>
      <c r="I117" s="12">
        <v>7208</v>
      </c>
      <c r="J117" s="16">
        <f t="shared" si="9"/>
        <v>1.2825508669851693E-2</v>
      </c>
    </row>
    <row r="118" spans="1:10" x14ac:dyDescent="0.2">
      <c r="A118" s="12" t="s">
        <v>10</v>
      </c>
      <c r="B118" s="12">
        <v>858</v>
      </c>
      <c r="C118" s="12">
        <v>907</v>
      </c>
      <c r="D118" s="12">
        <v>622</v>
      </c>
      <c r="E118" s="12">
        <v>676</v>
      </c>
      <c r="F118" s="12">
        <v>871</v>
      </c>
      <c r="G118" s="12">
        <v>921</v>
      </c>
      <c r="I118" s="12">
        <v>4855</v>
      </c>
      <c r="J118" s="16">
        <f t="shared" si="9"/>
        <v>8.6387131787083737E-3</v>
      </c>
    </row>
    <row r="119" spans="1:10" x14ac:dyDescent="0.2">
      <c r="A119" s="12" t="s">
        <v>12</v>
      </c>
      <c r="D119" s="12">
        <v>811</v>
      </c>
      <c r="E119" s="12">
        <v>896</v>
      </c>
      <c r="F119" s="12">
        <v>1132</v>
      </c>
      <c r="G119" s="12">
        <v>1254</v>
      </c>
      <c r="I119" s="12">
        <v>4093</v>
      </c>
      <c r="J119" s="16">
        <f t="shared" si="9"/>
        <v>7.282853355397194E-3</v>
      </c>
    </row>
    <row r="120" spans="1:10" x14ac:dyDescent="0.2">
      <c r="A120" s="12" t="s">
        <v>9</v>
      </c>
      <c r="B120" s="12">
        <v>705</v>
      </c>
      <c r="C120" s="12">
        <v>782</v>
      </c>
      <c r="D120" s="12">
        <v>503</v>
      </c>
      <c r="E120" s="12">
        <v>578</v>
      </c>
      <c r="F120" s="12">
        <v>716</v>
      </c>
      <c r="G120" s="12">
        <v>779</v>
      </c>
      <c r="I120" s="12">
        <v>4063</v>
      </c>
      <c r="J120" s="16">
        <f t="shared" si="9"/>
        <v>7.2294730473928164E-3</v>
      </c>
    </row>
    <row r="121" spans="1:10" x14ac:dyDescent="0.2">
      <c r="A121" s="12" t="s">
        <v>5</v>
      </c>
      <c r="B121" s="12">
        <v>438</v>
      </c>
      <c r="C121" s="12">
        <v>460</v>
      </c>
      <c r="D121" s="12">
        <v>316</v>
      </c>
      <c r="E121" s="12">
        <v>339</v>
      </c>
      <c r="F121" s="12">
        <v>266</v>
      </c>
      <c r="I121" s="12">
        <v>1819</v>
      </c>
      <c r="J121" s="16">
        <f t="shared" si="9"/>
        <v>3.2366260086654033E-3</v>
      </c>
    </row>
    <row r="122" spans="1:10" x14ac:dyDescent="0.2">
      <c r="A122" s="12" t="s">
        <v>2</v>
      </c>
      <c r="B122" s="12">
        <v>158</v>
      </c>
      <c r="C122" s="12">
        <v>155</v>
      </c>
      <c r="D122" s="12">
        <v>119</v>
      </c>
      <c r="E122" s="12">
        <v>124</v>
      </c>
      <c r="F122" s="12">
        <v>166</v>
      </c>
      <c r="G122" s="12">
        <v>169</v>
      </c>
      <c r="I122" s="12">
        <v>891</v>
      </c>
      <c r="J122" s="16">
        <f t="shared" si="9"/>
        <v>1.5853951477300024E-3</v>
      </c>
    </row>
    <row r="124" spans="1:10" x14ac:dyDescent="0.2">
      <c r="A124" s="12" t="s">
        <v>911</v>
      </c>
      <c r="B124" s="12">
        <v>95736</v>
      </c>
      <c r="C124" s="12">
        <v>107338</v>
      </c>
      <c r="D124" s="12">
        <v>69198</v>
      </c>
      <c r="E124" s="12">
        <v>80144</v>
      </c>
      <c r="F124" s="12">
        <v>99778</v>
      </c>
      <c r="G124" s="12">
        <v>109811</v>
      </c>
      <c r="I124" s="12">
        <v>562005</v>
      </c>
    </row>
    <row r="128" spans="1:10" x14ac:dyDescent="0.2">
      <c r="A128" s="12" t="s">
        <v>913</v>
      </c>
      <c r="B128" s="12" t="s">
        <v>924</v>
      </c>
    </row>
    <row r="129" spans="1:18" x14ac:dyDescent="0.2">
      <c r="B129" s="12" t="s">
        <v>916</v>
      </c>
      <c r="D129" s="12" t="s">
        <v>921</v>
      </c>
      <c r="G129" s="12" t="s">
        <v>911</v>
      </c>
      <c r="J129" s="18" t="s">
        <v>937</v>
      </c>
    </row>
    <row r="130" spans="1:18" x14ac:dyDescent="0.2">
      <c r="A130" s="12" t="s">
        <v>912</v>
      </c>
      <c r="B130" s="12" t="s">
        <v>917</v>
      </c>
      <c r="C130" s="12" t="s">
        <v>918</v>
      </c>
      <c r="D130" s="12" t="s">
        <v>917</v>
      </c>
      <c r="E130" s="12" t="s">
        <v>918</v>
      </c>
      <c r="J130" s="18" t="s">
        <v>934</v>
      </c>
      <c r="L130" s="18" t="s">
        <v>941</v>
      </c>
      <c r="N130" s="18" t="s">
        <v>935</v>
      </c>
    </row>
    <row r="131" spans="1:18" x14ac:dyDescent="0.2">
      <c r="A131" s="12" t="s">
        <v>43</v>
      </c>
      <c r="B131" s="12">
        <v>45887</v>
      </c>
      <c r="C131" s="12">
        <v>52686</v>
      </c>
      <c r="D131" s="12">
        <v>47835</v>
      </c>
      <c r="E131" s="12">
        <v>53170</v>
      </c>
      <c r="G131" s="12">
        <v>199578</v>
      </c>
      <c r="H131" s="16">
        <f>G131/$G$146</f>
        <v>0.48363434570097147</v>
      </c>
      <c r="J131" s="12">
        <f>D131-B131</f>
        <v>1948</v>
      </c>
      <c r="K131" s="16">
        <f>J131/B131</f>
        <v>4.2452110619565456E-2</v>
      </c>
      <c r="L131" s="16">
        <f>J131/$J$146</f>
        <v>0.48193963384463134</v>
      </c>
      <c r="N131" s="12">
        <f>E131-C131</f>
        <v>484</v>
      </c>
      <c r="O131" s="16">
        <f>N131/E131</f>
        <v>9.1028775625352637E-3</v>
      </c>
      <c r="P131" s="16">
        <f>N131/$N$146</f>
        <v>0.1957137080469066</v>
      </c>
      <c r="R131" s="18" t="s">
        <v>942</v>
      </c>
    </row>
    <row r="132" spans="1:18" x14ac:dyDescent="0.2">
      <c r="A132" s="12" t="s">
        <v>53</v>
      </c>
      <c r="B132" s="12">
        <v>28263</v>
      </c>
      <c r="C132" s="12">
        <v>29249</v>
      </c>
      <c r="D132" s="12">
        <v>28252</v>
      </c>
      <c r="E132" s="12">
        <v>29896</v>
      </c>
      <c r="G132" s="12">
        <v>115660</v>
      </c>
      <c r="H132" s="16">
        <f>G132/$G$146</f>
        <v>0.2802771268565391</v>
      </c>
      <c r="J132" s="12">
        <f>D132-B132</f>
        <v>-11</v>
      </c>
      <c r="K132" s="16">
        <f>J132/B132</f>
        <v>-3.8920142943070447E-4</v>
      </c>
      <c r="L132" s="16">
        <f t="shared" ref="L132:L144" si="10">J132/$J$146</f>
        <v>-2.7214250371103412E-3</v>
      </c>
      <c r="N132" s="12">
        <f>E132-C132</f>
        <v>647</v>
      </c>
      <c r="O132" s="16">
        <f>N132/E132</f>
        <v>2.1641691196146642E-2</v>
      </c>
      <c r="P132" s="16">
        <f t="shared" ref="P132:P144" si="11">N132/$N$146</f>
        <v>0.26162555600485243</v>
      </c>
    </row>
    <row r="133" spans="1:18" x14ac:dyDescent="0.2">
      <c r="A133" s="12" t="s">
        <v>42</v>
      </c>
      <c r="B133" s="12">
        <v>4269</v>
      </c>
      <c r="C133" s="12">
        <v>5070</v>
      </c>
      <c r="D133" s="12">
        <v>4356</v>
      </c>
      <c r="E133" s="12">
        <v>5246</v>
      </c>
      <c r="G133" s="12">
        <v>18941</v>
      </c>
      <c r="H133" s="16">
        <f>G133/$G$146</f>
        <v>4.5899438524898042E-2</v>
      </c>
      <c r="J133" s="12">
        <f>D133-B133</f>
        <v>87</v>
      </c>
      <c r="K133" s="16">
        <f>J133/B133</f>
        <v>2.0379479971890373E-2</v>
      </c>
      <c r="L133" s="16">
        <f t="shared" si="10"/>
        <v>2.1523998020781792E-2</v>
      </c>
      <c r="N133" s="12">
        <f>E133-C133</f>
        <v>176</v>
      </c>
      <c r="O133" s="16">
        <f>N133/E133</f>
        <v>3.35493709492947E-2</v>
      </c>
      <c r="P133" s="16">
        <f t="shared" si="11"/>
        <v>7.1168621107966026E-2</v>
      </c>
    </row>
    <row r="134" spans="1:18" x14ac:dyDescent="0.2">
      <c r="A134" s="12" t="s">
        <v>39</v>
      </c>
      <c r="B134" s="12">
        <v>4018</v>
      </c>
      <c r="C134" s="12">
        <v>4449</v>
      </c>
      <c r="D134" s="12">
        <v>4071</v>
      </c>
      <c r="E134" s="12">
        <v>4522</v>
      </c>
      <c r="G134" s="12">
        <v>17060</v>
      </c>
      <c r="H134" s="16">
        <f>G134/$G$146</f>
        <v>4.1341239704068451E-2</v>
      </c>
      <c r="J134" s="12">
        <f>D134-B134</f>
        <v>53</v>
      </c>
      <c r="K134" s="16">
        <f>J134/B134</f>
        <v>1.3190642110502738E-2</v>
      </c>
      <c r="L134" s="16">
        <f t="shared" si="10"/>
        <v>1.3112320633349828E-2</v>
      </c>
      <c r="N134" s="12">
        <f>E134-C134</f>
        <v>73</v>
      </c>
      <c r="O134" s="16">
        <f>N134/E134</f>
        <v>1.6143299425033172E-2</v>
      </c>
      <c r="P134" s="16">
        <f t="shared" si="11"/>
        <v>2.9518803073190457E-2</v>
      </c>
    </row>
    <row r="135" spans="1:18" x14ac:dyDescent="0.2">
      <c r="A135" s="12" t="s">
        <v>30</v>
      </c>
      <c r="B135" s="12">
        <v>3050</v>
      </c>
      <c r="C135" s="12">
        <v>3385</v>
      </c>
      <c r="D135" s="12">
        <v>3081</v>
      </c>
      <c r="E135" s="12">
        <v>3483</v>
      </c>
      <c r="G135" s="12">
        <v>12999</v>
      </c>
      <c r="H135" s="16">
        <f>G135/$G$146</f>
        <v>3.1500279889401281E-2</v>
      </c>
      <c r="J135" s="12">
        <f>D135-B135</f>
        <v>31</v>
      </c>
      <c r="K135" s="16">
        <f>J135/B135</f>
        <v>1.0163934426229508E-2</v>
      </c>
      <c r="L135" s="16">
        <f t="shared" si="10"/>
        <v>7.6694705591291443E-3</v>
      </c>
      <c r="N135" s="12">
        <f>E135-C135</f>
        <v>98</v>
      </c>
      <c r="O135" s="16">
        <f>N135/E135</f>
        <v>2.8136663795578526E-2</v>
      </c>
      <c r="P135" s="16">
        <f t="shared" si="11"/>
        <v>3.962798220784472E-2</v>
      </c>
    </row>
    <row r="136" spans="1:18" x14ac:dyDescent="0.2">
      <c r="A136" s="12" t="s">
        <v>29</v>
      </c>
      <c r="B136" s="12">
        <v>2911</v>
      </c>
      <c r="C136" s="12">
        <v>3228</v>
      </c>
      <c r="D136" s="12">
        <v>3001</v>
      </c>
      <c r="E136" s="12">
        <v>3255</v>
      </c>
      <c r="G136" s="12">
        <v>12395</v>
      </c>
      <c r="H136" s="16">
        <f>G136/$G$146</f>
        <v>3.0036615834227929E-2</v>
      </c>
      <c r="J136" s="12">
        <f>D136-B136</f>
        <v>90</v>
      </c>
      <c r="K136" s="16">
        <f>J136/B136</f>
        <v>3.091721058055651E-2</v>
      </c>
      <c r="L136" s="16">
        <f t="shared" si="10"/>
        <v>2.2266204849084613E-2</v>
      </c>
      <c r="N136" s="12">
        <f>E136-C136</f>
        <v>27</v>
      </c>
      <c r="O136" s="16">
        <f>N136/E136</f>
        <v>8.2949308755760377E-3</v>
      </c>
      <c r="P136" s="16">
        <f t="shared" si="11"/>
        <v>1.0917913465426607E-2</v>
      </c>
    </row>
    <row r="137" spans="1:18" x14ac:dyDescent="0.2">
      <c r="A137" s="12" t="s">
        <v>24</v>
      </c>
      <c r="B137" s="12">
        <v>2272</v>
      </c>
      <c r="C137" s="12">
        <v>2699</v>
      </c>
      <c r="D137" s="12">
        <v>2351</v>
      </c>
      <c r="E137" s="12">
        <v>2772</v>
      </c>
      <c r="G137" s="12">
        <v>10094</v>
      </c>
      <c r="H137" s="16">
        <f>G137/$G$146</f>
        <v>2.446063737238376E-2</v>
      </c>
      <c r="J137" s="12">
        <f>D137-B137</f>
        <v>79</v>
      </c>
      <c r="K137" s="16">
        <f>J137/B137</f>
        <v>3.4771126760563383E-2</v>
      </c>
      <c r="L137" s="16">
        <f t="shared" si="10"/>
        <v>1.9544779811974271E-2</v>
      </c>
      <c r="N137" s="12">
        <f>E137-C137</f>
        <v>73</v>
      </c>
      <c r="O137" s="16">
        <f>N137/E137</f>
        <v>2.6334776334776336E-2</v>
      </c>
      <c r="P137" s="16">
        <f t="shared" si="11"/>
        <v>2.9518803073190457E-2</v>
      </c>
    </row>
    <row r="138" spans="1:18" x14ac:dyDescent="0.2">
      <c r="A138" s="12" t="s">
        <v>25</v>
      </c>
      <c r="B138" s="12">
        <v>1725</v>
      </c>
      <c r="C138" s="12">
        <v>2813</v>
      </c>
      <c r="D138" s="12">
        <v>2487</v>
      </c>
      <c r="E138" s="12">
        <v>2885</v>
      </c>
      <c r="G138" s="12">
        <v>9910</v>
      </c>
      <c r="H138" s="16">
        <f>G138/$G$146</f>
        <v>2.4014752958224993E-2</v>
      </c>
      <c r="J138" s="12">
        <f>D138-B138</f>
        <v>762</v>
      </c>
      <c r="K138" s="16">
        <f>J138/B138</f>
        <v>0.44173913043478263</v>
      </c>
      <c r="L138" s="16">
        <f t="shared" si="10"/>
        <v>0.18852053438891639</v>
      </c>
      <c r="N138" s="12">
        <f>E138-C138</f>
        <v>72</v>
      </c>
      <c r="O138" s="16">
        <f>N138/E138</f>
        <v>2.4956672443674176E-2</v>
      </c>
      <c r="P138" s="16">
        <f t="shared" si="11"/>
        <v>2.9114435907804288E-2</v>
      </c>
    </row>
    <row r="139" spans="1:18" x14ac:dyDescent="0.2">
      <c r="A139" s="12" t="s">
        <v>13</v>
      </c>
      <c r="B139" s="12">
        <v>1182</v>
      </c>
      <c r="C139" s="12">
        <v>1455</v>
      </c>
      <c r="D139" s="12">
        <v>1193</v>
      </c>
      <c r="E139" s="12">
        <v>1459</v>
      </c>
      <c r="G139" s="12">
        <v>5289</v>
      </c>
      <c r="H139" s="16">
        <f>G139/$G$146</f>
        <v>1.2816753622205045E-2</v>
      </c>
      <c r="J139" s="12">
        <f>D139-B139</f>
        <v>11</v>
      </c>
      <c r="K139" s="16">
        <f>J139/B139</f>
        <v>9.3062605752961079E-3</v>
      </c>
      <c r="L139" s="16">
        <f t="shared" si="10"/>
        <v>2.7214250371103412E-3</v>
      </c>
      <c r="N139" s="12">
        <f>E139-C139</f>
        <v>4</v>
      </c>
      <c r="O139" s="16">
        <f>N139/E139</f>
        <v>2.7416038382453737E-3</v>
      </c>
      <c r="P139" s="16">
        <f t="shared" si="11"/>
        <v>1.6174686615446825E-3</v>
      </c>
    </row>
    <row r="140" spans="1:18" x14ac:dyDescent="0.2">
      <c r="A140" s="12" t="s">
        <v>10</v>
      </c>
      <c r="B140" s="12">
        <v>858</v>
      </c>
      <c r="C140" s="12">
        <v>907</v>
      </c>
      <c r="D140" s="12">
        <v>871</v>
      </c>
      <c r="E140" s="12">
        <v>921</v>
      </c>
      <c r="G140" s="12">
        <v>3557</v>
      </c>
      <c r="H140" s="16">
        <f>G140/$G$146</f>
        <v>8.6196242454496773E-3</v>
      </c>
      <c r="J140" s="12">
        <f>D140-B140</f>
        <v>13</v>
      </c>
      <c r="K140" s="16">
        <f>J140/B140</f>
        <v>1.5151515151515152E-2</v>
      </c>
      <c r="L140" s="16">
        <f t="shared" si="10"/>
        <v>3.2162295893122216E-3</v>
      </c>
      <c r="N140" s="12">
        <f>E140-C140</f>
        <v>14</v>
      </c>
      <c r="O140" s="16">
        <f>N140/E140</f>
        <v>1.5200868621064061E-2</v>
      </c>
      <c r="P140" s="16">
        <f t="shared" si="11"/>
        <v>5.6611403154063888E-3</v>
      </c>
    </row>
    <row r="141" spans="1:18" x14ac:dyDescent="0.2">
      <c r="A141" s="12" t="s">
        <v>9</v>
      </c>
      <c r="B141" s="12">
        <v>705</v>
      </c>
      <c r="C141" s="12">
        <v>782</v>
      </c>
      <c r="D141" s="12">
        <v>716</v>
      </c>
      <c r="E141" s="12">
        <v>779</v>
      </c>
      <c r="G141" s="12">
        <v>2982</v>
      </c>
      <c r="H141" s="16">
        <f>G141/$G$146</f>
        <v>7.2262354512035243E-3</v>
      </c>
      <c r="J141" s="12">
        <f>D141-B141</f>
        <v>11</v>
      </c>
      <c r="K141" s="16">
        <f>J141/B141</f>
        <v>1.5602836879432624E-2</v>
      </c>
      <c r="L141" s="16">
        <f t="shared" si="10"/>
        <v>2.7214250371103412E-3</v>
      </c>
      <c r="N141" s="12">
        <f>E141-C141</f>
        <v>-3</v>
      </c>
      <c r="O141" s="16">
        <f>N141/E141</f>
        <v>-3.8510911424903724E-3</v>
      </c>
      <c r="P141" s="16">
        <f t="shared" si="11"/>
        <v>-1.2131014961585119E-3</v>
      </c>
    </row>
    <row r="142" spans="1:18" x14ac:dyDescent="0.2">
      <c r="A142" s="12" t="s">
        <v>12</v>
      </c>
      <c r="D142" s="12">
        <v>1132</v>
      </c>
      <c r="E142" s="12">
        <v>1254</v>
      </c>
      <c r="G142" s="12">
        <v>2386</v>
      </c>
      <c r="H142" s="16">
        <f>G142/$G$146</f>
        <v>5.7819576749066426E-3</v>
      </c>
      <c r="J142" s="12">
        <f>D142-B142</f>
        <v>1132</v>
      </c>
      <c r="K142" s="16" t="e">
        <f>J142/B142</f>
        <v>#DIV/0!</v>
      </c>
      <c r="L142" s="16">
        <f t="shared" si="10"/>
        <v>0.28005937654626423</v>
      </c>
      <c r="N142" s="12">
        <f>E142-C142</f>
        <v>1254</v>
      </c>
      <c r="O142" s="16">
        <f>N142/E142</f>
        <v>1</v>
      </c>
      <c r="P142" s="16">
        <f t="shared" si="11"/>
        <v>0.50707642539425801</v>
      </c>
    </row>
    <row r="143" spans="1:18" x14ac:dyDescent="0.2">
      <c r="A143" s="12" t="s">
        <v>5</v>
      </c>
      <c r="B143" s="12">
        <v>438</v>
      </c>
      <c r="C143" s="12">
        <v>460</v>
      </c>
      <c r="D143" s="12">
        <v>266</v>
      </c>
      <c r="G143" s="12">
        <v>1164</v>
      </c>
      <c r="H143" s="16">
        <f>G143/$G$146</f>
        <v>2.8207035765261241E-3</v>
      </c>
      <c r="J143" s="12">
        <f>D143-B143</f>
        <v>-172</v>
      </c>
      <c r="K143" s="16">
        <f>J143/B143</f>
        <v>-0.39269406392694062</v>
      </c>
      <c r="L143" s="16">
        <f t="shared" si="10"/>
        <v>-4.2553191489361701E-2</v>
      </c>
      <c r="N143" s="12">
        <f>E143-C143</f>
        <v>-460</v>
      </c>
      <c r="O143" s="16" t="e">
        <f>N143/E143</f>
        <v>#DIV/0!</v>
      </c>
      <c r="P143" s="16">
        <f t="shared" si="11"/>
        <v>-0.18600889607763849</v>
      </c>
    </row>
    <row r="144" spans="1:18" x14ac:dyDescent="0.2">
      <c r="A144" s="12" t="s">
        <v>2</v>
      </c>
      <c r="B144" s="12">
        <v>158</v>
      </c>
      <c r="C144" s="12">
        <v>155</v>
      </c>
      <c r="D144" s="12">
        <v>166</v>
      </c>
      <c r="E144" s="12">
        <v>169</v>
      </c>
      <c r="G144" s="12">
        <v>648</v>
      </c>
      <c r="H144" s="16">
        <f>G144/$G$146</f>
        <v>1.5702885889939248E-3</v>
      </c>
      <c r="J144" s="12">
        <f>D144-B144</f>
        <v>8</v>
      </c>
      <c r="K144" s="16">
        <f>J144/B144</f>
        <v>5.0632911392405063E-2</v>
      </c>
      <c r="L144" s="16">
        <f t="shared" si="10"/>
        <v>1.9792182088075212E-3</v>
      </c>
      <c r="N144" s="12">
        <f>E144-C144</f>
        <v>14</v>
      </c>
      <c r="O144" s="16">
        <f>N144/E144</f>
        <v>8.2840236686390539E-2</v>
      </c>
      <c r="P144" s="16">
        <f t="shared" si="11"/>
        <v>5.6611403154063888E-3</v>
      </c>
    </row>
    <row r="146" spans="1:14" x14ac:dyDescent="0.2">
      <c r="A146" s="12" t="s">
        <v>911</v>
      </c>
      <c r="B146" s="12">
        <v>95736</v>
      </c>
      <c r="C146" s="12">
        <v>107338</v>
      </c>
      <c r="D146" s="12">
        <v>99778</v>
      </c>
      <c r="E146" s="12">
        <v>109811</v>
      </c>
      <c r="G146" s="12">
        <v>412663</v>
      </c>
      <c r="J146" s="12">
        <f>SUM(J131:J144)</f>
        <v>4042</v>
      </c>
      <c r="N146" s="12">
        <f>SUM(N131:N144)</f>
        <v>2473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Master</vt:lpstr>
      <vt:lpstr>EXT0070122021</vt:lpstr>
      <vt:lpstr>GEO</vt:lpstr>
      <vt:lpstr>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2022-03-08T04:23:35Z</dcterms:modified>
</cp:coreProperties>
</file>