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git\OTC-Production\docs\"/>
    </mc:Choice>
  </mc:AlternateContent>
  <bookViews>
    <workbookView xWindow="0" yWindow="0" windowWidth="21570" windowHeight="8145"/>
  </bookViews>
  <sheets>
    <sheet name="GHP12,36,GTR36" sheetId="1" r:id="rId1"/>
    <sheet name="QUALIFY TAX RATE" sheetId="2" r:id="rId2"/>
    <sheet name="EXEMPTION" sheetId="3" r:id="rId3"/>
    <sheet name="LEASE LEGAL" sheetId="4" r:id="rId4"/>
    <sheet name="OPERATOR" sheetId="5" r:id="rId5"/>
  </sheets>
  <calcPr calcId="152511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" i="1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2" i="4"/>
  <c r="H3" i="2"/>
  <c r="H4" i="2"/>
  <c r="H5" i="2"/>
  <c r="H6" i="2"/>
  <c r="H7" i="2"/>
  <c r="H8" i="2"/>
  <c r="H9" i="2"/>
  <c r="H10" i="2"/>
  <c r="H2" i="2"/>
  <c r="H3" i="3"/>
  <c r="H4" i="3"/>
  <c r="H5" i="3"/>
  <c r="H6" i="3"/>
  <c r="H7" i="3"/>
  <c r="H8" i="3"/>
  <c r="H2" i="3"/>
  <c r="H3" i="5"/>
  <c r="H4" i="5"/>
  <c r="H5" i="5"/>
  <c r="H6" i="5"/>
  <c r="H7" i="5"/>
  <c r="H2" i="5"/>
  <c r="E3" i="1" l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D3" i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E3" i="4" l="1"/>
  <c r="E4" i="4" s="1"/>
  <c r="E5" i="4" s="1"/>
  <c r="E6" i="4" s="1"/>
  <c r="E7" i="4" s="1"/>
  <c r="E8" i="4" s="1"/>
  <c r="E9" i="4" s="1"/>
  <c r="E10" i="4" s="1"/>
  <c r="E11" i="4" s="1"/>
  <c r="E12" i="4" s="1"/>
  <c r="E13" i="4" s="1"/>
  <c r="E14" i="4" s="1"/>
  <c r="E15" i="4" s="1"/>
  <c r="E16" i="4" s="1"/>
  <c r="E17" i="4" s="1"/>
  <c r="E6" i="3"/>
  <c r="E7" i="3"/>
  <c r="E8" i="3" s="1"/>
  <c r="E3" i="5"/>
  <c r="E4" i="5" s="1"/>
  <c r="E5" i="5" s="1"/>
  <c r="E6" i="5" s="1"/>
  <c r="E7" i="5" s="1"/>
  <c r="D3" i="5"/>
  <c r="D4" i="5" s="1"/>
  <c r="D5" i="5" s="1"/>
  <c r="D6" i="5" s="1"/>
  <c r="D7" i="5" s="1"/>
  <c r="D4" i="4"/>
  <c r="D5" i="4" s="1"/>
  <c r="D6" i="4" s="1"/>
  <c r="D7" i="4" s="1"/>
  <c r="D8" i="4" s="1"/>
  <c r="D9" i="4" s="1"/>
  <c r="D10" i="4" s="1"/>
  <c r="D11" i="4" s="1"/>
  <c r="D12" i="4" s="1"/>
  <c r="D13" i="4" s="1"/>
  <c r="D14" i="4" s="1"/>
  <c r="D15" i="4" s="1"/>
  <c r="D16" i="4" s="1"/>
  <c r="D17" i="4" s="1"/>
  <c r="E3" i="3"/>
  <c r="E4" i="3" s="1"/>
  <c r="E5" i="3" s="1"/>
  <c r="D3" i="3"/>
  <c r="D4" i="3" s="1"/>
  <c r="D5" i="3" s="1"/>
  <c r="D6" i="3" s="1"/>
  <c r="D7" i="3" s="1"/>
  <c r="D8" i="3" s="1"/>
  <c r="E4" i="2" l="1"/>
  <c r="E5" i="2" s="1"/>
  <c r="E6" i="2" s="1"/>
  <c r="E7" i="2" s="1"/>
  <c r="E8" i="2" s="1"/>
  <c r="E9" i="2" s="1"/>
  <c r="E10" i="2" s="1"/>
  <c r="D4" i="2"/>
  <c r="D5" i="2" s="1"/>
  <c r="D6" i="2" s="1"/>
  <c r="D7" i="2" s="1"/>
  <c r="D8" i="2" s="1"/>
  <c r="D9" i="2" s="1"/>
  <c r="D10" i="2" s="1"/>
  <c r="E3" i="2"/>
  <c r="D3" i="2"/>
</calcChain>
</file>

<file path=xl/sharedStrings.xml><?xml version="1.0" encoding="utf-8"?>
<sst xmlns="http://schemas.openxmlformats.org/spreadsheetml/2006/main" count="224" uniqueCount="61">
  <si>
    <t>CHAR</t>
  </si>
  <si>
    <t>company_number</t>
  </si>
  <si>
    <t>reporting_month</t>
  </si>
  <si>
    <t>reporting_year</t>
  </si>
  <si>
    <t>tax_type_code</t>
  </si>
  <si>
    <t>product_code</t>
  </si>
  <si>
    <t>report_type_code</t>
  </si>
  <si>
    <t>pun_county_num</t>
  </si>
  <si>
    <t>pun_lease_num</t>
  </si>
  <si>
    <t>pun_sub_num</t>
  </si>
  <si>
    <t>pun_merge_num</t>
  </si>
  <si>
    <t>producer_purchaser</t>
  </si>
  <si>
    <t>gross_volume</t>
  </si>
  <si>
    <t>exempt_code</t>
  </si>
  <si>
    <t>decimal_equiv</t>
  </si>
  <si>
    <t xml:space="preserve">exempt_volume      </t>
  </si>
  <si>
    <t>taxable_volume</t>
  </si>
  <si>
    <t>FIELD NAME</t>
  </si>
  <si>
    <t>FIELD TYPE</t>
  </si>
  <si>
    <t>FIELD SIZE</t>
  </si>
  <si>
    <t>FORMAT</t>
  </si>
  <si>
    <t>LPAD ZEROS</t>
  </si>
  <si>
    <t>00000000000000000.00</t>
  </si>
  <si>
    <t>gross_volume_sign</t>
  </si>
  <si>
    <t>exempt_volume_sign</t>
  </si>
  <si>
    <t>taxable_volume_sign</t>
  </si>
  <si>
    <t>postive or negative</t>
  </si>
  <si>
    <t>COLUMN ENDS</t>
  </si>
  <si>
    <t>Carries a decimal 20,2</t>
  </si>
  <si>
    <t>COLUMN BEGINS</t>
  </si>
  <si>
    <t>Carries a decimal 20,7</t>
  </si>
  <si>
    <t>000000000000.0000000</t>
  </si>
  <si>
    <t>NOTES</t>
  </si>
  <si>
    <t>lease_name</t>
  </si>
  <si>
    <t>well_name</t>
  </si>
  <si>
    <t>period_start_date</t>
  </si>
  <si>
    <t>period_end_date</t>
  </si>
  <si>
    <t xml:space="preserve">rate </t>
  </si>
  <si>
    <t>RPAD SPACES</t>
  </si>
  <si>
    <t>MON-YYYY</t>
  </si>
  <si>
    <t>0000000.00</t>
  </si>
  <si>
    <t>Carries a decimal 10,2</t>
  </si>
  <si>
    <t>exemption_type</t>
  </si>
  <si>
    <t>code</t>
  </si>
  <si>
    <t>exemption_percentage</t>
  </si>
  <si>
    <t>0000000000000000.0000000</t>
  </si>
  <si>
    <t>name</t>
  </si>
  <si>
    <t>legal_description_type</t>
  </si>
  <si>
    <t>quarter2p5</t>
  </si>
  <si>
    <t>quarter10</t>
  </si>
  <si>
    <t>quarter40</t>
  </si>
  <si>
    <t>quarter160</t>
  </si>
  <si>
    <t>section</t>
  </si>
  <si>
    <t>township</t>
  </si>
  <si>
    <t>range</t>
  </si>
  <si>
    <t>well_classification</t>
  </si>
  <si>
    <t>formation_names</t>
  </si>
  <si>
    <t>company_name</t>
  </si>
  <si>
    <t>company_name2</t>
  </si>
  <si>
    <t xml:space="preserve">R 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</si>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</sst>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49" fontId="0" fillId="0" borderId="0" xfId="0" applyNumberFormat="1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tabSelected="1" topLeftCell="B1" workbookViewId="0">
      <selection activeCell="H2" sqref="H2"/>
    </sheetView>
  </sheetViews>
  <sheetFormatPr defaultRowHeight="15" x14ac:dyDescent="0.25"/>
  <cols>
    <col min="1" max="1" width="39.25" bestFit="1" customWidth="1"/>
    <col min="2" max="2" width="10" bestFit="1" customWidth="1"/>
    <col min="3" max="3" width="9.375" bestFit="1" customWidth="1"/>
    <col min="4" max="4" width="15.375" bestFit="1" customWidth="1"/>
    <col min="5" max="5" width="13.625" bestFit="1" customWidth="1"/>
    <col min="6" max="6" width="20.75" style="2" bestFit="1" customWidth="1"/>
    <col min="7" max="7" width="25.5" bestFit="1" customWidth="1"/>
  </cols>
  <sheetData>
    <row r="1" spans="1:8" x14ac:dyDescent="0.25">
      <c r="A1" t="s">
        <v>17</v>
      </c>
      <c r="B1" t="s">
        <v>18</v>
      </c>
      <c r="C1" t="s">
        <v>19</v>
      </c>
      <c r="D1" t="s">
        <v>29</v>
      </c>
      <c r="E1" t="s">
        <v>27</v>
      </c>
      <c r="F1" s="2" t="s">
        <v>20</v>
      </c>
      <c r="G1" t="s">
        <v>32</v>
      </c>
      <c r="H1" t="s">
        <v>59</v>
      </c>
    </row>
    <row r="2" spans="1:8" x14ac:dyDescent="0.25">
      <c r="A2" t="s">
        <v>57</v>
      </c>
      <c r="B2" t="s">
        <v>0</v>
      </c>
      <c r="C2">
        <v>255</v>
      </c>
      <c r="D2">
        <v>1</v>
      </c>
      <c r="E2">
        <v>255</v>
      </c>
      <c r="H2" t="str">
        <f>A2 &amp; " = substr(lines," &amp; D2 &amp; ", " &amp; E2 &amp; "),"</f>
        <v>company_name = substr(lines,1, 255),</v>
      </c>
    </row>
    <row r="3" spans="1:8" x14ac:dyDescent="0.25">
      <c r="A3" t="s">
        <v>1</v>
      </c>
      <c r="B3" t="s">
        <v>0</v>
      </c>
      <c r="C3">
        <v>20</v>
      </c>
      <c r="D3">
        <f>D2+C2</f>
        <v>256</v>
      </c>
      <c r="E3">
        <f>C3+E2</f>
        <v>275</v>
      </c>
      <c r="F3" s="2" t="s">
        <v>21</v>
      </c>
      <c r="H3" t="str">
        <f t="shared" ref="H3:H22" si="0">A3 &amp; " = substr(lines," &amp; D3 &amp; ", " &amp; E3 &amp; "),"</f>
        <v>company_number = substr(lines,256, 275),</v>
      </c>
    </row>
    <row r="4" spans="1:8" x14ac:dyDescent="0.25">
      <c r="A4" t="s">
        <v>2</v>
      </c>
      <c r="B4" t="s">
        <v>0</v>
      </c>
      <c r="C4">
        <v>2</v>
      </c>
      <c r="D4">
        <f>D3+C3</f>
        <v>276</v>
      </c>
      <c r="E4">
        <f>C4+E3</f>
        <v>277</v>
      </c>
      <c r="F4" s="2" t="s">
        <v>21</v>
      </c>
      <c r="H4" t="str">
        <f t="shared" si="0"/>
        <v>reporting_month = substr(lines,276, 277),</v>
      </c>
    </row>
    <row r="5" spans="1:8" x14ac:dyDescent="0.25">
      <c r="A5" t="s">
        <v>3</v>
      </c>
      <c r="B5" t="s">
        <v>0</v>
      </c>
      <c r="C5">
        <v>4</v>
      </c>
      <c r="D5">
        <f>D4+C4</f>
        <v>278</v>
      </c>
      <c r="E5">
        <f>C5+E4</f>
        <v>281</v>
      </c>
      <c r="F5" s="2" t="s">
        <v>21</v>
      </c>
      <c r="H5" t="str">
        <f t="shared" si="0"/>
        <v>reporting_year = substr(lines,278, 281),</v>
      </c>
    </row>
    <row r="6" spans="1:8" x14ac:dyDescent="0.25">
      <c r="A6" t="s">
        <v>4</v>
      </c>
      <c r="B6" t="s">
        <v>0</v>
      </c>
      <c r="C6">
        <v>2</v>
      </c>
      <c r="D6">
        <f>D5+C5</f>
        <v>282</v>
      </c>
      <c r="E6">
        <f>C6+E5</f>
        <v>283</v>
      </c>
      <c r="F6" s="2" t="s">
        <v>21</v>
      </c>
      <c r="H6" t="str">
        <f t="shared" si="0"/>
        <v>tax_type_code = substr(lines,282, 283),</v>
      </c>
    </row>
    <row r="7" spans="1:8" x14ac:dyDescent="0.25">
      <c r="A7" t="s">
        <v>5</v>
      </c>
      <c r="B7" t="s">
        <v>0</v>
      </c>
      <c r="C7">
        <v>2</v>
      </c>
      <c r="D7">
        <f>D6+C6</f>
        <v>284</v>
      </c>
      <c r="E7">
        <f>C7+E6</f>
        <v>285</v>
      </c>
      <c r="F7" s="2" t="s">
        <v>21</v>
      </c>
      <c r="H7" t="str">
        <f t="shared" si="0"/>
        <v>product_code = substr(lines,284, 285),</v>
      </c>
    </row>
    <row r="8" spans="1:8" x14ac:dyDescent="0.25">
      <c r="A8" t="s">
        <v>6</v>
      </c>
      <c r="B8" t="s">
        <v>0</v>
      </c>
      <c r="C8">
        <v>2</v>
      </c>
      <c r="D8">
        <f>D7+C7</f>
        <v>286</v>
      </c>
      <c r="E8">
        <f>C8+E7</f>
        <v>287</v>
      </c>
      <c r="F8" s="2" t="s">
        <v>21</v>
      </c>
      <c r="H8" t="str">
        <f t="shared" si="0"/>
        <v>report_type_code = substr(lines,286, 287),</v>
      </c>
    </row>
    <row r="9" spans="1:8" x14ac:dyDescent="0.25">
      <c r="A9" t="s">
        <v>7</v>
      </c>
      <c r="B9" t="s">
        <v>0</v>
      </c>
      <c r="C9">
        <v>3</v>
      </c>
      <c r="D9">
        <f>D8+C8</f>
        <v>288</v>
      </c>
      <c r="E9">
        <f>C9+E8</f>
        <v>290</v>
      </c>
      <c r="F9" s="2" t="s">
        <v>21</v>
      </c>
      <c r="H9" t="str">
        <f t="shared" si="0"/>
        <v>pun_county_num = substr(lines,288, 290),</v>
      </c>
    </row>
    <row r="10" spans="1:8" x14ac:dyDescent="0.25">
      <c r="A10" t="s">
        <v>8</v>
      </c>
      <c r="B10" t="s">
        <v>0</v>
      </c>
      <c r="C10">
        <v>6</v>
      </c>
      <c r="D10">
        <f>D9+C9</f>
        <v>291</v>
      </c>
      <c r="E10">
        <f>C10+E9</f>
        <v>296</v>
      </c>
      <c r="F10" s="2" t="s">
        <v>21</v>
      </c>
      <c r="H10" t="str">
        <f t="shared" si="0"/>
        <v>pun_lease_num = substr(lines,291, 296),</v>
      </c>
    </row>
    <row r="11" spans="1:8" x14ac:dyDescent="0.25">
      <c r="A11" t="s">
        <v>9</v>
      </c>
      <c r="B11" t="s">
        <v>0</v>
      </c>
      <c r="C11">
        <v>1</v>
      </c>
      <c r="D11">
        <f>D10+C10</f>
        <v>297</v>
      </c>
      <c r="E11">
        <f>C11+E10</f>
        <v>297</v>
      </c>
      <c r="F11" s="2" t="s">
        <v>21</v>
      </c>
      <c r="H11" t="str">
        <f t="shared" si="0"/>
        <v>pun_sub_num = substr(lines,297, 297),</v>
      </c>
    </row>
    <row r="12" spans="1:8" x14ac:dyDescent="0.25">
      <c r="A12" t="s">
        <v>10</v>
      </c>
      <c r="B12" t="s">
        <v>0</v>
      </c>
      <c r="C12">
        <v>4</v>
      </c>
      <c r="D12">
        <f>D11+C11</f>
        <v>298</v>
      </c>
      <c r="E12">
        <f>C12+E11</f>
        <v>301</v>
      </c>
      <c r="F12" s="2" t="s">
        <v>21</v>
      </c>
      <c r="H12" t="str">
        <f t="shared" si="0"/>
        <v>pun_merge_num = substr(lines,298, 301),</v>
      </c>
    </row>
    <row r="13" spans="1:8" x14ac:dyDescent="0.25">
      <c r="A13" t="s">
        <v>58</v>
      </c>
      <c r="B13" t="s">
        <v>0</v>
      </c>
      <c r="C13">
        <v>255</v>
      </c>
      <c r="D13">
        <f>D12+C12</f>
        <v>302</v>
      </c>
      <c r="E13">
        <f>C13+E12</f>
        <v>556</v>
      </c>
      <c r="H13" t="str">
        <f t="shared" si="0"/>
        <v>company_name2 = substr(lines,302, 556),</v>
      </c>
    </row>
    <row r="14" spans="1:8" x14ac:dyDescent="0.25">
      <c r="A14" t="s">
        <v>11</v>
      </c>
      <c r="B14" t="s">
        <v>0</v>
      </c>
      <c r="C14">
        <v>20</v>
      </c>
      <c r="D14">
        <f>D13+C13</f>
        <v>557</v>
      </c>
      <c r="E14">
        <f>C14+E13</f>
        <v>576</v>
      </c>
      <c r="F14" s="2" t="s">
        <v>21</v>
      </c>
      <c r="H14" t="str">
        <f t="shared" si="0"/>
        <v>producer_purchaser = substr(lines,557, 576),</v>
      </c>
    </row>
    <row r="15" spans="1:8" x14ac:dyDescent="0.25">
      <c r="A15" t="s">
        <v>23</v>
      </c>
      <c r="B15" t="s">
        <v>0</v>
      </c>
      <c r="C15">
        <v>1</v>
      </c>
      <c r="D15">
        <f>D14+C14</f>
        <v>577</v>
      </c>
      <c r="E15">
        <f>C15+E14</f>
        <v>577</v>
      </c>
      <c r="F15" s="2" t="s">
        <v>26</v>
      </c>
      <c r="G15" t="s">
        <v>26</v>
      </c>
      <c r="H15" t="str">
        <f t="shared" si="0"/>
        <v>gross_volume_sign = substr(lines,577, 577),</v>
      </c>
    </row>
    <row r="16" spans="1:8" x14ac:dyDescent="0.25">
      <c r="A16" t="s">
        <v>12</v>
      </c>
      <c r="B16" t="s">
        <v>0</v>
      </c>
      <c r="C16">
        <v>20</v>
      </c>
      <c r="D16">
        <f>D15+C15</f>
        <v>578</v>
      </c>
      <c r="E16">
        <f>C16+E15</f>
        <v>597</v>
      </c>
      <c r="F16" s="2" t="s">
        <v>22</v>
      </c>
      <c r="G16" t="s">
        <v>28</v>
      </c>
      <c r="H16" t="str">
        <f t="shared" si="0"/>
        <v>gross_volume = substr(lines,578, 597),</v>
      </c>
    </row>
    <row r="17" spans="1:8" x14ac:dyDescent="0.25">
      <c r="A17" t="s">
        <v>13</v>
      </c>
      <c r="B17" t="s">
        <v>0</v>
      </c>
      <c r="C17">
        <v>2</v>
      </c>
      <c r="D17">
        <f>D16+C16</f>
        <v>598</v>
      </c>
      <c r="E17">
        <f>C17+E16</f>
        <v>599</v>
      </c>
      <c r="F17" s="2" t="s">
        <v>21</v>
      </c>
      <c r="H17" t="str">
        <f t="shared" si="0"/>
        <v>exempt_code = substr(lines,598, 599),</v>
      </c>
    </row>
    <row r="18" spans="1:8" x14ac:dyDescent="0.25">
      <c r="A18" t="s">
        <v>14</v>
      </c>
      <c r="B18" t="s">
        <v>0</v>
      </c>
      <c r="C18">
        <v>20</v>
      </c>
      <c r="D18">
        <f>D17+C17</f>
        <v>600</v>
      </c>
      <c r="E18">
        <f>C18+E17</f>
        <v>619</v>
      </c>
      <c r="F18" s="2" t="s">
        <v>31</v>
      </c>
      <c r="G18" t="s">
        <v>30</v>
      </c>
      <c r="H18" t="str">
        <f t="shared" si="0"/>
        <v>decimal_equiv = substr(lines,600, 619),</v>
      </c>
    </row>
    <row r="19" spans="1:8" x14ac:dyDescent="0.25">
      <c r="A19" t="s">
        <v>24</v>
      </c>
      <c r="B19" t="s">
        <v>0</v>
      </c>
      <c r="C19">
        <v>1</v>
      </c>
      <c r="D19">
        <f>D18+C18</f>
        <v>620</v>
      </c>
      <c r="E19">
        <f>C19+E18</f>
        <v>620</v>
      </c>
      <c r="F19" s="2" t="s">
        <v>26</v>
      </c>
      <c r="G19" t="s">
        <v>26</v>
      </c>
      <c r="H19" t="str">
        <f t="shared" si="0"/>
        <v>exempt_volume_sign = substr(lines,620, 620),</v>
      </c>
    </row>
    <row r="20" spans="1:8" x14ac:dyDescent="0.25">
      <c r="A20" t="s">
        <v>15</v>
      </c>
      <c r="B20" t="s">
        <v>0</v>
      </c>
      <c r="C20">
        <v>20</v>
      </c>
      <c r="D20">
        <f>D19+C19</f>
        <v>621</v>
      </c>
      <c r="E20">
        <f>C20+E19</f>
        <v>640</v>
      </c>
      <c r="F20" s="2" t="s">
        <v>22</v>
      </c>
      <c r="G20" t="s">
        <v>28</v>
      </c>
      <c r="H20" t="str">
        <f t="shared" si="0"/>
        <v>exempt_volume       = substr(lines,621, 640),</v>
      </c>
    </row>
    <row r="21" spans="1:8" x14ac:dyDescent="0.25">
      <c r="A21" t="s">
        <v>25</v>
      </c>
      <c r="B21" t="s">
        <v>0</v>
      </c>
      <c r="C21">
        <v>1</v>
      </c>
      <c r="D21">
        <f>D20+C20</f>
        <v>641</v>
      </c>
      <c r="E21">
        <f>C21+E20</f>
        <v>641</v>
      </c>
      <c r="F21" s="2" t="s">
        <v>26</v>
      </c>
      <c r="G21" t="s">
        <v>26</v>
      </c>
      <c r="H21" t="str">
        <f t="shared" si="0"/>
        <v>taxable_volume_sign = substr(lines,641, 641),</v>
      </c>
    </row>
    <row r="22" spans="1:8" x14ac:dyDescent="0.25">
      <c r="A22" t="s">
        <v>16</v>
      </c>
      <c r="B22" t="s">
        <v>0</v>
      </c>
      <c r="C22">
        <v>20</v>
      </c>
      <c r="D22">
        <f>D21+C21</f>
        <v>642</v>
      </c>
      <c r="E22">
        <f>C22+E21</f>
        <v>661</v>
      </c>
      <c r="F22" s="2" t="s">
        <v>22</v>
      </c>
      <c r="G22" t="s">
        <v>28</v>
      </c>
      <c r="H22" t="str">
        <f t="shared" si="0"/>
        <v>taxable_volume = substr(lines,642, 661),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H2" sqref="H2"/>
    </sheetView>
  </sheetViews>
  <sheetFormatPr defaultRowHeight="15" x14ac:dyDescent="0.25"/>
  <cols>
    <col min="1" max="1" width="15.25" bestFit="1" customWidth="1"/>
    <col min="2" max="2" width="10" bestFit="1" customWidth="1"/>
    <col min="3" max="3" width="9.375" bestFit="1" customWidth="1"/>
    <col min="4" max="4" width="15.375" bestFit="1" customWidth="1"/>
    <col min="5" max="5" width="13.625" bestFit="1" customWidth="1"/>
    <col min="6" max="6" width="11.875" style="1" bestFit="1" customWidth="1"/>
    <col min="7" max="7" width="19" bestFit="1" customWidth="1"/>
  </cols>
  <sheetData>
    <row r="1" spans="1:8" x14ac:dyDescent="0.25">
      <c r="A1" t="s">
        <v>17</v>
      </c>
      <c r="B1" t="s">
        <v>18</v>
      </c>
      <c r="C1" t="s">
        <v>19</v>
      </c>
      <c r="D1" t="s">
        <v>29</v>
      </c>
      <c r="E1" t="s">
        <v>27</v>
      </c>
      <c r="F1" s="1" t="s">
        <v>20</v>
      </c>
      <c r="G1" t="s">
        <v>32</v>
      </c>
      <c r="H1" t="s">
        <v>60</v>
      </c>
    </row>
    <row r="2" spans="1:8" x14ac:dyDescent="0.25">
      <c r="A2" t="s">
        <v>7</v>
      </c>
      <c r="B2" t="s">
        <v>0</v>
      </c>
      <c r="C2">
        <v>3</v>
      </c>
      <c r="D2">
        <v>1</v>
      </c>
      <c r="E2">
        <v>3</v>
      </c>
      <c r="F2" s="1" t="s">
        <v>21</v>
      </c>
      <c r="H2" t="str">
        <f>A2 &amp; " = substr(lines," &amp; D2 &amp; ", " &amp; E2 &amp; ")"</f>
        <v>pun_county_num = substr(lines,1, 3)</v>
      </c>
    </row>
    <row r="3" spans="1:8" x14ac:dyDescent="0.25">
      <c r="A3" t="s">
        <v>8</v>
      </c>
      <c r="B3" t="s">
        <v>0</v>
      </c>
      <c r="C3">
        <v>6</v>
      </c>
      <c r="D3">
        <f t="shared" ref="D3:D10" si="0">C2+D2</f>
        <v>4</v>
      </c>
      <c r="E3">
        <f t="shared" ref="E3:E10" si="1">E2+C3</f>
        <v>9</v>
      </c>
      <c r="F3" s="1" t="s">
        <v>21</v>
      </c>
      <c r="H3" t="str">
        <f t="shared" ref="H3:H10" si="2">A3 &amp; " = substr(lines," &amp; D3 &amp; ", " &amp; E3 &amp; ")"</f>
        <v>pun_lease_num = substr(lines,4, 9)</v>
      </c>
    </row>
    <row r="4" spans="1:8" x14ac:dyDescent="0.25">
      <c r="A4" t="s">
        <v>9</v>
      </c>
      <c r="B4" t="s">
        <v>0</v>
      </c>
      <c r="C4">
        <v>1</v>
      </c>
      <c r="D4">
        <f t="shared" si="0"/>
        <v>10</v>
      </c>
      <c r="E4">
        <f t="shared" si="1"/>
        <v>10</v>
      </c>
      <c r="F4" s="1" t="s">
        <v>21</v>
      </c>
      <c r="H4" t="str">
        <f t="shared" si="2"/>
        <v>pun_sub_num = substr(lines,10, 10)</v>
      </c>
    </row>
    <row r="5" spans="1:8" x14ac:dyDescent="0.25">
      <c r="A5" t="s">
        <v>10</v>
      </c>
      <c r="B5" t="s">
        <v>0</v>
      </c>
      <c r="C5">
        <v>4</v>
      </c>
      <c r="D5">
        <f t="shared" si="0"/>
        <v>11</v>
      </c>
      <c r="E5">
        <f t="shared" si="1"/>
        <v>14</v>
      </c>
      <c r="F5" s="1" t="s">
        <v>21</v>
      </c>
      <c r="H5" t="str">
        <f t="shared" si="2"/>
        <v>pun_merge_num = substr(lines,11, 14)</v>
      </c>
    </row>
    <row r="6" spans="1:8" x14ac:dyDescent="0.25">
      <c r="A6" t="s">
        <v>33</v>
      </c>
      <c r="B6" t="s">
        <v>0</v>
      </c>
      <c r="C6">
        <v>60</v>
      </c>
      <c r="D6">
        <f t="shared" si="0"/>
        <v>15</v>
      </c>
      <c r="E6">
        <f t="shared" si="1"/>
        <v>74</v>
      </c>
      <c r="F6" s="1" t="s">
        <v>38</v>
      </c>
      <c r="H6" t="str">
        <f t="shared" si="2"/>
        <v>lease_name = substr(lines,15, 74)</v>
      </c>
    </row>
    <row r="7" spans="1:8" x14ac:dyDescent="0.25">
      <c r="A7" t="s">
        <v>34</v>
      </c>
      <c r="B7" t="s">
        <v>0</v>
      </c>
      <c r="C7">
        <v>60</v>
      </c>
      <c r="D7">
        <f t="shared" si="0"/>
        <v>75</v>
      </c>
      <c r="E7">
        <f t="shared" si="1"/>
        <v>134</v>
      </c>
      <c r="F7" s="1" t="s">
        <v>38</v>
      </c>
      <c r="H7" t="str">
        <f t="shared" si="2"/>
        <v>well_name = substr(lines,75, 134)</v>
      </c>
    </row>
    <row r="8" spans="1:8" x14ac:dyDescent="0.25">
      <c r="A8" t="s">
        <v>35</v>
      </c>
      <c r="B8" t="s">
        <v>0</v>
      </c>
      <c r="C8">
        <v>11</v>
      </c>
      <c r="D8">
        <f t="shared" si="0"/>
        <v>135</v>
      </c>
      <c r="E8">
        <f t="shared" si="1"/>
        <v>145</v>
      </c>
      <c r="F8" s="1" t="s">
        <v>38</v>
      </c>
      <c r="G8" t="s">
        <v>39</v>
      </c>
      <c r="H8" t="str">
        <f t="shared" si="2"/>
        <v>period_start_date = substr(lines,135, 145)</v>
      </c>
    </row>
    <row r="9" spans="1:8" x14ac:dyDescent="0.25">
      <c r="A9" t="s">
        <v>36</v>
      </c>
      <c r="B9" t="s">
        <v>0</v>
      </c>
      <c r="C9">
        <v>11</v>
      </c>
      <c r="D9">
        <f t="shared" si="0"/>
        <v>146</v>
      </c>
      <c r="E9">
        <f t="shared" si="1"/>
        <v>156</v>
      </c>
      <c r="F9" s="1" t="s">
        <v>38</v>
      </c>
      <c r="H9" t="str">
        <f t="shared" si="2"/>
        <v>period_end_date = substr(lines,146, 156)</v>
      </c>
    </row>
    <row r="10" spans="1:8" x14ac:dyDescent="0.25">
      <c r="A10" t="s">
        <v>37</v>
      </c>
      <c r="B10" t="s">
        <v>0</v>
      </c>
      <c r="C10">
        <v>10</v>
      </c>
      <c r="D10">
        <f t="shared" si="0"/>
        <v>157</v>
      </c>
      <c r="E10">
        <f t="shared" si="1"/>
        <v>166</v>
      </c>
      <c r="F10" s="1" t="s">
        <v>40</v>
      </c>
      <c r="G10" t="s">
        <v>41</v>
      </c>
      <c r="H10" t="str">
        <f t="shared" si="2"/>
        <v>rate  = substr(lines,157, 166)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H2" sqref="H2"/>
    </sheetView>
  </sheetViews>
  <sheetFormatPr defaultRowHeight="15" x14ac:dyDescent="0.25"/>
  <cols>
    <col min="1" max="1" width="20" bestFit="1" customWidth="1"/>
    <col min="2" max="2" width="10" bestFit="1" customWidth="1"/>
    <col min="3" max="3" width="9.375" bestFit="1" customWidth="1"/>
    <col min="4" max="4" width="15.375" bestFit="1" customWidth="1"/>
    <col min="5" max="5" width="13.625" bestFit="1" customWidth="1"/>
    <col min="6" max="6" width="32.875" customWidth="1"/>
    <col min="7" max="7" width="10" bestFit="1" customWidth="1"/>
    <col min="8" max="8" width="28.5" bestFit="1" customWidth="1"/>
  </cols>
  <sheetData>
    <row r="1" spans="1:8" x14ac:dyDescent="0.25">
      <c r="A1" t="s">
        <v>17</v>
      </c>
      <c r="B1" t="s">
        <v>18</v>
      </c>
      <c r="C1" t="s">
        <v>19</v>
      </c>
      <c r="D1" t="s">
        <v>29</v>
      </c>
      <c r="E1" t="s">
        <v>27</v>
      </c>
      <c r="F1" s="1" t="s">
        <v>20</v>
      </c>
      <c r="G1" t="s">
        <v>32</v>
      </c>
      <c r="H1" t="s">
        <v>60</v>
      </c>
    </row>
    <row r="2" spans="1:8" x14ac:dyDescent="0.25">
      <c r="A2" t="s">
        <v>7</v>
      </c>
      <c r="B2" t="s">
        <v>0</v>
      </c>
      <c r="C2">
        <v>3</v>
      </c>
      <c r="D2">
        <v>1</v>
      </c>
      <c r="E2">
        <v>3</v>
      </c>
      <c r="F2" s="1" t="s">
        <v>21</v>
      </c>
      <c r="H2" t="str">
        <f>A2 &amp; " = substr(lines," &amp; D2 &amp; ", " &amp; E2 &amp; ")"</f>
        <v>pun_county_num = substr(lines,1, 3)</v>
      </c>
    </row>
    <row r="3" spans="1:8" x14ac:dyDescent="0.25">
      <c r="A3" t="s">
        <v>8</v>
      </c>
      <c r="B3" t="s">
        <v>0</v>
      </c>
      <c r="C3">
        <v>6</v>
      </c>
      <c r="D3">
        <f t="shared" ref="D3:D8" si="0">C2+D2</f>
        <v>4</v>
      </c>
      <c r="E3">
        <f t="shared" ref="E3:E8" si="1">E2+C3</f>
        <v>9</v>
      </c>
      <c r="F3" s="1" t="s">
        <v>21</v>
      </c>
      <c r="H3" t="str">
        <f t="shared" ref="H3:H8" si="2">A3 &amp; " = substr(lines," &amp; D3 &amp; ", " &amp; E3 &amp; ")"</f>
        <v>pun_lease_num = substr(lines,4, 9)</v>
      </c>
    </row>
    <row r="4" spans="1:8" x14ac:dyDescent="0.25">
      <c r="A4" t="s">
        <v>9</v>
      </c>
      <c r="B4" t="s">
        <v>0</v>
      </c>
      <c r="C4">
        <v>1</v>
      </c>
      <c r="D4">
        <f t="shared" si="0"/>
        <v>10</v>
      </c>
      <c r="E4">
        <f t="shared" si="1"/>
        <v>10</v>
      </c>
      <c r="F4" s="1" t="s">
        <v>21</v>
      </c>
      <c r="H4" t="str">
        <f t="shared" si="2"/>
        <v>pun_sub_num = substr(lines,10, 10)</v>
      </c>
    </row>
    <row r="5" spans="1:8" x14ac:dyDescent="0.25">
      <c r="A5" t="s">
        <v>10</v>
      </c>
      <c r="B5" t="s">
        <v>0</v>
      </c>
      <c r="C5">
        <v>4</v>
      </c>
      <c r="D5">
        <f t="shared" si="0"/>
        <v>11</v>
      </c>
      <c r="E5">
        <f t="shared" si="1"/>
        <v>14</v>
      </c>
      <c r="F5" s="1" t="s">
        <v>21</v>
      </c>
      <c r="H5" t="str">
        <f t="shared" si="2"/>
        <v>pun_merge_num = substr(lines,11, 14)</v>
      </c>
    </row>
    <row r="6" spans="1:8" x14ac:dyDescent="0.25">
      <c r="A6" t="s">
        <v>42</v>
      </c>
      <c r="B6" t="s">
        <v>0</v>
      </c>
      <c r="C6">
        <v>50</v>
      </c>
      <c r="D6">
        <f t="shared" si="0"/>
        <v>15</v>
      </c>
      <c r="E6">
        <f t="shared" si="1"/>
        <v>64</v>
      </c>
      <c r="F6" s="1" t="s">
        <v>38</v>
      </c>
      <c r="H6" t="str">
        <f t="shared" si="2"/>
        <v>exemption_type = substr(lines,15, 64)</v>
      </c>
    </row>
    <row r="7" spans="1:8" x14ac:dyDescent="0.25">
      <c r="A7" t="s">
        <v>43</v>
      </c>
      <c r="B7" t="s">
        <v>0</v>
      </c>
      <c r="C7">
        <v>5</v>
      </c>
      <c r="D7">
        <f t="shared" si="0"/>
        <v>65</v>
      </c>
      <c r="E7">
        <f t="shared" si="1"/>
        <v>69</v>
      </c>
      <c r="F7" s="1" t="s">
        <v>38</v>
      </c>
      <c r="H7" t="str">
        <f t="shared" si="2"/>
        <v>code = substr(lines,65, 69)</v>
      </c>
    </row>
    <row r="8" spans="1:8" x14ac:dyDescent="0.25">
      <c r="A8" t="s">
        <v>44</v>
      </c>
      <c r="B8" t="s">
        <v>0</v>
      </c>
      <c r="C8">
        <v>24</v>
      </c>
      <c r="D8">
        <f t="shared" si="0"/>
        <v>70</v>
      </c>
      <c r="E8">
        <f t="shared" si="1"/>
        <v>93</v>
      </c>
      <c r="F8" s="1" t="s">
        <v>45</v>
      </c>
      <c r="G8">
        <v>0.99999990000000005</v>
      </c>
      <c r="H8" t="str">
        <f t="shared" si="2"/>
        <v>exemption_percentage = substr(lines,70, 93)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activeCell="H2" sqref="H2"/>
    </sheetView>
  </sheetViews>
  <sheetFormatPr defaultRowHeight="15" x14ac:dyDescent="0.25"/>
  <cols>
    <col min="1" max="1" width="22.75" bestFit="1" customWidth="1"/>
    <col min="2" max="2" width="10" bestFit="1" customWidth="1"/>
    <col min="3" max="3" width="9.375" bestFit="1" customWidth="1"/>
    <col min="4" max="4" width="15.375" bestFit="1" customWidth="1"/>
    <col min="5" max="5" width="13.625" bestFit="1" customWidth="1"/>
    <col min="6" max="6" width="11.875" style="3" bestFit="1" customWidth="1"/>
  </cols>
  <sheetData>
    <row r="1" spans="1:8" x14ac:dyDescent="0.25">
      <c r="A1" t="s">
        <v>17</v>
      </c>
      <c r="B1" t="s">
        <v>18</v>
      </c>
      <c r="C1" t="s">
        <v>19</v>
      </c>
      <c r="D1" t="s">
        <v>29</v>
      </c>
      <c r="E1" t="s">
        <v>27</v>
      </c>
      <c r="F1" s="2" t="s">
        <v>20</v>
      </c>
      <c r="G1" t="s">
        <v>32</v>
      </c>
      <c r="H1" t="s">
        <v>60</v>
      </c>
    </row>
    <row r="2" spans="1:8" x14ac:dyDescent="0.25">
      <c r="A2" t="s">
        <v>46</v>
      </c>
      <c r="B2" t="s">
        <v>0</v>
      </c>
      <c r="C2">
        <v>50</v>
      </c>
      <c r="D2">
        <v>1</v>
      </c>
      <c r="E2">
        <v>50</v>
      </c>
      <c r="F2" s="2" t="s">
        <v>38</v>
      </c>
      <c r="H2" t="str">
        <f>A2 &amp; " = substr(lines," &amp; D2 &amp; ", " &amp; E2 &amp; ")"</f>
        <v>name = substr(lines,1, 50)</v>
      </c>
    </row>
    <row r="3" spans="1:8" x14ac:dyDescent="0.25">
      <c r="A3" t="s">
        <v>7</v>
      </c>
      <c r="B3" t="s">
        <v>0</v>
      </c>
      <c r="C3">
        <v>3</v>
      </c>
      <c r="D3">
        <v>51</v>
      </c>
      <c r="E3">
        <f>E2+C3</f>
        <v>53</v>
      </c>
      <c r="F3" s="2" t="s">
        <v>21</v>
      </c>
      <c r="H3" t="str">
        <f t="shared" ref="H3:H17" si="0">A3 &amp; " = substr(lines," &amp; D3 &amp; ", " &amp; E3 &amp; ")"</f>
        <v>pun_county_num = substr(lines,51, 53)</v>
      </c>
    </row>
    <row r="4" spans="1:8" x14ac:dyDescent="0.25">
      <c r="A4" t="s">
        <v>8</v>
      </c>
      <c r="B4" t="s">
        <v>0</v>
      </c>
      <c r="C4">
        <v>6</v>
      </c>
      <c r="D4">
        <f t="shared" ref="D4:D17" si="1">C3+D3</f>
        <v>54</v>
      </c>
      <c r="E4">
        <f>E3+C4</f>
        <v>59</v>
      </c>
      <c r="F4" s="2" t="s">
        <v>21</v>
      </c>
      <c r="H4" t="str">
        <f t="shared" si="0"/>
        <v>pun_lease_num = substr(lines,54, 59)</v>
      </c>
    </row>
    <row r="5" spans="1:8" x14ac:dyDescent="0.25">
      <c r="A5" t="s">
        <v>9</v>
      </c>
      <c r="B5" t="s">
        <v>0</v>
      </c>
      <c r="C5">
        <v>1</v>
      </c>
      <c r="D5">
        <f t="shared" si="1"/>
        <v>60</v>
      </c>
      <c r="E5">
        <f t="shared" ref="E5:E17" si="2">E4+C5</f>
        <v>60</v>
      </c>
      <c r="F5" s="2" t="s">
        <v>21</v>
      </c>
      <c r="H5" t="str">
        <f t="shared" si="0"/>
        <v>pun_sub_num = substr(lines,60, 60)</v>
      </c>
    </row>
    <row r="6" spans="1:8" x14ac:dyDescent="0.25">
      <c r="A6" t="s">
        <v>10</v>
      </c>
      <c r="B6" t="s">
        <v>0</v>
      </c>
      <c r="C6">
        <v>4</v>
      </c>
      <c r="D6">
        <f t="shared" si="1"/>
        <v>61</v>
      </c>
      <c r="E6">
        <f t="shared" si="2"/>
        <v>64</v>
      </c>
      <c r="F6" s="2" t="s">
        <v>21</v>
      </c>
      <c r="H6" t="str">
        <f t="shared" si="0"/>
        <v>pun_merge_num = substr(lines,61, 64)</v>
      </c>
    </row>
    <row r="7" spans="1:8" x14ac:dyDescent="0.25">
      <c r="A7" t="s">
        <v>47</v>
      </c>
      <c r="B7" t="s">
        <v>0</v>
      </c>
      <c r="C7">
        <v>40</v>
      </c>
      <c r="D7">
        <f t="shared" si="1"/>
        <v>65</v>
      </c>
      <c r="E7">
        <f t="shared" si="2"/>
        <v>104</v>
      </c>
      <c r="F7" s="2" t="s">
        <v>38</v>
      </c>
      <c r="H7" t="str">
        <f t="shared" si="0"/>
        <v>legal_description_type = substr(lines,65, 104)</v>
      </c>
    </row>
    <row r="8" spans="1:8" x14ac:dyDescent="0.25">
      <c r="A8" t="s">
        <v>48</v>
      </c>
      <c r="B8" t="s">
        <v>0</v>
      </c>
      <c r="C8">
        <v>2</v>
      </c>
      <c r="D8">
        <f t="shared" si="1"/>
        <v>105</v>
      </c>
      <c r="E8">
        <f t="shared" si="2"/>
        <v>106</v>
      </c>
      <c r="F8" s="2" t="s">
        <v>38</v>
      </c>
      <c r="H8" t="str">
        <f t="shared" si="0"/>
        <v>quarter2p5 = substr(lines,105, 106)</v>
      </c>
    </row>
    <row r="9" spans="1:8" x14ac:dyDescent="0.25">
      <c r="A9" t="s">
        <v>49</v>
      </c>
      <c r="B9" t="s">
        <v>0</v>
      </c>
      <c r="C9">
        <v>2</v>
      </c>
      <c r="D9">
        <f t="shared" si="1"/>
        <v>107</v>
      </c>
      <c r="E9">
        <f t="shared" si="2"/>
        <v>108</v>
      </c>
      <c r="F9" s="2" t="s">
        <v>38</v>
      </c>
      <c r="H9" t="str">
        <f t="shared" si="0"/>
        <v>quarter10 = substr(lines,107, 108)</v>
      </c>
    </row>
    <row r="10" spans="1:8" x14ac:dyDescent="0.25">
      <c r="A10" t="s">
        <v>50</v>
      </c>
      <c r="B10" t="s">
        <v>0</v>
      </c>
      <c r="C10">
        <v>2</v>
      </c>
      <c r="D10">
        <f t="shared" si="1"/>
        <v>109</v>
      </c>
      <c r="E10">
        <f t="shared" si="2"/>
        <v>110</v>
      </c>
      <c r="F10" s="2" t="s">
        <v>38</v>
      </c>
      <c r="H10" t="str">
        <f t="shared" si="0"/>
        <v>quarter40 = substr(lines,109, 110)</v>
      </c>
    </row>
    <row r="11" spans="1:8" x14ac:dyDescent="0.25">
      <c r="A11" t="s">
        <v>51</v>
      </c>
      <c r="B11" t="s">
        <v>0</v>
      </c>
      <c r="C11">
        <v>2</v>
      </c>
      <c r="D11">
        <f t="shared" si="1"/>
        <v>111</v>
      </c>
      <c r="E11">
        <f t="shared" si="2"/>
        <v>112</v>
      </c>
      <c r="F11" s="2" t="s">
        <v>38</v>
      </c>
      <c r="H11" t="str">
        <f t="shared" si="0"/>
        <v>quarter160 = substr(lines,111, 112)</v>
      </c>
    </row>
    <row r="12" spans="1:8" x14ac:dyDescent="0.25">
      <c r="A12" t="s">
        <v>52</v>
      </c>
      <c r="B12" t="s">
        <v>0</v>
      </c>
      <c r="C12">
        <v>2</v>
      </c>
      <c r="D12">
        <f t="shared" si="1"/>
        <v>113</v>
      </c>
      <c r="E12">
        <f t="shared" si="2"/>
        <v>114</v>
      </c>
      <c r="F12" s="2" t="s">
        <v>38</v>
      </c>
      <c r="H12" t="str">
        <f t="shared" si="0"/>
        <v>section = substr(lines,113, 114)</v>
      </c>
    </row>
    <row r="13" spans="1:8" x14ac:dyDescent="0.25">
      <c r="A13" t="s">
        <v>53</v>
      </c>
      <c r="B13" t="s">
        <v>0</v>
      </c>
      <c r="C13">
        <v>3</v>
      </c>
      <c r="D13">
        <f t="shared" si="1"/>
        <v>115</v>
      </c>
      <c r="E13">
        <f t="shared" si="2"/>
        <v>117</v>
      </c>
      <c r="F13" s="2" t="s">
        <v>38</v>
      </c>
      <c r="H13" t="str">
        <f t="shared" si="0"/>
        <v>township = substr(lines,115, 117)</v>
      </c>
    </row>
    <row r="14" spans="1:8" x14ac:dyDescent="0.25">
      <c r="A14" t="s">
        <v>54</v>
      </c>
      <c r="B14" t="s">
        <v>0</v>
      </c>
      <c r="C14">
        <v>5</v>
      </c>
      <c r="D14">
        <f t="shared" si="1"/>
        <v>118</v>
      </c>
      <c r="E14">
        <f t="shared" si="2"/>
        <v>122</v>
      </c>
      <c r="F14" s="2" t="s">
        <v>38</v>
      </c>
      <c r="H14" t="str">
        <f t="shared" si="0"/>
        <v>range = substr(lines,118, 122)</v>
      </c>
    </row>
    <row r="15" spans="1:8" x14ac:dyDescent="0.25">
      <c r="A15" t="s">
        <v>55</v>
      </c>
      <c r="B15" t="s">
        <v>0</v>
      </c>
      <c r="C15">
        <v>10</v>
      </c>
      <c r="D15">
        <f t="shared" si="1"/>
        <v>123</v>
      </c>
      <c r="E15">
        <f t="shared" si="2"/>
        <v>132</v>
      </c>
      <c r="F15" s="2" t="s">
        <v>21</v>
      </c>
      <c r="H15" t="str">
        <f t="shared" si="0"/>
        <v>well_classification = substr(lines,123, 132)</v>
      </c>
    </row>
    <row r="16" spans="1:8" x14ac:dyDescent="0.25">
      <c r="A16" t="s">
        <v>34</v>
      </c>
      <c r="B16" t="s">
        <v>0</v>
      </c>
      <c r="C16">
        <v>60</v>
      </c>
      <c r="D16">
        <f t="shared" si="1"/>
        <v>133</v>
      </c>
      <c r="E16">
        <f t="shared" si="2"/>
        <v>192</v>
      </c>
      <c r="F16" s="2" t="s">
        <v>38</v>
      </c>
      <c r="H16" t="str">
        <f t="shared" si="0"/>
        <v>well_name = substr(lines,133, 192)</v>
      </c>
    </row>
    <row r="17" spans="1:8" x14ac:dyDescent="0.25">
      <c r="A17" t="s">
        <v>56</v>
      </c>
      <c r="B17" t="s">
        <v>0</v>
      </c>
      <c r="C17">
        <v>255</v>
      </c>
      <c r="D17">
        <f t="shared" si="1"/>
        <v>193</v>
      </c>
      <c r="E17">
        <f t="shared" si="2"/>
        <v>447</v>
      </c>
      <c r="F17" s="2" t="s">
        <v>38</v>
      </c>
      <c r="H17" t="str">
        <f t="shared" si="0"/>
        <v>formation_names = substr(lines,193, 447)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H13" sqref="H13"/>
    </sheetView>
  </sheetViews>
  <sheetFormatPr defaultRowHeight="15" x14ac:dyDescent="0.25"/>
  <cols>
    <col min="1" max="1" width="15.75" bestFit="1" customWidth="1"/>
    <col min="2" max="2" width="10" bestFit="1" customWidth="1"/>
    <col min="3" max="3" width="9.375" bestFit="1" customWidth="1"/>
    <col min="4" max="4" width="15.375" bestFit="1" customWidth="1"/>
    <col min="5" max="5" width="13.625" bestFit="1" customWidth="1"/>
    <col min="6" max="6" width="11.875" bestFit="1" customWidth="1"/>
    <col min="8" max="8" width="28.5" bestFit="1" customWidth="1"/>
  </cols>
  <sheetData>
    <row r="1" spans="1:8" x14ac:dyDescent="0.25">
      <c r="A1" t="s">
        <v>17</v>
      </c>
      <c r="B1" t="s">
        <v>18</v>
      </c>
      <c r="C1" t="s">
        <v>19</v>
      </c>
      <c r="D1" t="s">
        <v>29</v>
      </c>
      <c r="E1" t="s">
        <v>27</v>
      </c>
      <c r="F1" s="1" t="s">
        <v>20</v>
      </c>
      <c r="G1" t="s">
        <v>32</v>
      </c>
      <c r="H1" t="s">
        <v>60</v>
      </c>
    </row>
    <row r="2" spans="1:8" x14ac:dyDescent="0.25">
      <c r="A2" t="s">
        <v>7</v>
      </c>
      <c r="B2" t="s">
        <v>0</v>
      </c>
      <c r="C2">
        <v>3</v>
      </c>
      <c r="D2">
        <v>1</v>
      </c>
      <c r="E2">
        <v>3</v>
      </c>
      <c r="F2" s="1" t="s">
        <v>21</v>
      </c>
      <c r="H2" t="str">
        <f>A2 &amp; " = substr(lines," &amp; D2 &amp; ", " &amp; E2 &amp; ")"</f>
        <v>pun_county_num = substr(lines,1, 3)</v>
      </c>
    </row>
    <row r="3" spans="1:8" x14ac:dyDescent="0.25">
      <c r="A3" t="s">
        <v>8</v>
      </c>
      <c r="B3" t="s">
        <v>0</v>
      </c>
      <c r="C3">
        <v>6</v>
      </c>
      <c r="D3">
        <f t="shared" ref="D3:D7" si="0">C2+D2</f>
        <v>4</v>
      </c>
      <c r="E3">
        <f t="shared" ref="E3:E7" si="1">E2+C3</f>
        <v>9</v>
      </c>
      <c r="F3" s="1" t="s">
        <v>21</v>
      </c>
      <c r="H3" t="str">
        <f t="shared" ref="H3:H7" si="2">A3 &amp; " = substr(lines," &amp; D3 &amp; ", " &amp; E3 &amp; ")"</f>
        <v>pun_lease_num = substr(lines,4, 9)</v>
      </c>
    </row>
    <row r="4" spans="1:8" x14ac:dyDescent="0.25">
      <c r="A4" t="s">
        <v>9</v>
      </c>
      <c r="B4" t="s">
        <v>0</v>
      </c>
      <c r="C4">
        <v>1</v>
      </c>
      <c r="D4">
        <f t="shared" si="0"/>
        <v>10</v>
      </c>
      <c r="E4">
        <f t="shared" si="1"/>
        <v>10</v>
      </c>
      <c r="F4" s="1" t="s">
        <v>21</v>
      </c>
      <c r="H4" t="str">
        <f t="shared" si="2"/>
        <v>pun_sub_num = substr(lines,10, 10)</v>
      </c>
    </row>
    <row r="5" spans="1:8" x14ac:dyDescent="0.25">
      <c r="A5" t="s">
        <v>10</v>
      </c>
      <c r="B5" t="s">
        <v>0</v>
      </c>
      <c r="C5">
        <v>4</v>
      </c>
      <c r="D5">
        <f t="shared" si="0"/>
        <v>11</v>
      </c>
      <c r="E5">
        <f t="shared" si="1"/>
        <v>14</v>
      </c>
      <c r="F5" s="1" t="s">
        <v>21</v>
      </c>
      <c r="H5" t="str">
        <f t="shared" si="2"/>
        <v>pun_merge_num = substr(lines,11, 14)</v>
      </c>
    </row>
    <row r="6" spans="1:8" x14ac:dyDescent="0.25">
      <c r="A6" t="s">
        <v>1</v>
      </c>
      <c r="B6" t="s">
        <v>0</v>
      </c>
      <c r="C6">
        <v>7</v>
      </c>
      <c r="D6">
        <f t="shared" si="0"/>
        <v>15</v>
      </c>
      <c r="E6">
        <f t="shared" si="1"/>
        <v>21</v>
      </c>
      <c r="F6" s="1" t="s">
        <v>21</v>
      </c>
      <c r="H6" t="str">
        <f t="shared" si="2"/>
        <v>company_number = substr(lines,15, 21)</v>
      </c>
    </row>
    <row r="7" spans="1:8" x14ac:dyDescent="0.25">
      <c r="A7" t="s">
        <v>57</v>
      </c>
      <c r="B7" t="s">
        <v>0</v>
      </c>
      <c r="C7">
        <v>255</v>
      </c>
      <c r="D7">
        <f t="shared" si="0"/>
        <v>22</v>
      </c>
      <c r="E7">
        <f t="shared" si="1"/>
        <v>276</v>
      </c>
      <c r="F7" s="1" t="s">
        <v>38</v>
      </c>
      <c r="H7" t="str">
        <f t="shared" si="2"/>
        <v>company_name = substr(lines,22, 276)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GHP12,36,GTR36</vt:lpstr>
      <vt:lpstr>QUALIFY TAX RATE</vt:lpstr>
      <vt:lpstr>EXEMPTION</vt:lpstr>
      <vt:lpstr>LEASE LEGAL</vt:lpstr>
      <vt:lpstr>OPERATOR</vt:lpstr>
    </vt:vector>
  </TitlesOfParts>
  <Company>Oklahoma Tax Commission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 LeMasters</dc:creator>
  <cp:lastModifiedBy>Karl</cp:lastModifiedBy>
  <dcterms:created xsi:type="dcterms:W3CDTF">2015-09-10T14:44:31Z</dcterms:created>
  <dcterms:modified xsi:type="dcterms:W3CDTF">2017-06-08T05:05:57Z</dcterms:modified>
</cp:coreProperties>
</file>